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firstSheet="1" activeTab="1"/>
  </bookViews>
  <sheets>
    <sheet name="Lapa1" sheetId="1" state="hidden" r:id="rId1"/>
    <sheet name="Lapa1 (2)" sheetId="2" r:id="rId2"/>
  </sheets>
  <definedNames/>
  <calcPr fullCalcOnLoad="1"/>
</workbook>
</file>

<file path=xl/sharedStrings.xml><?xml version="1.0" encoding="utf-8"?>
<sst xmlns="http://schemas.openxmlformats.org/spreadsheetml/2006/main" count="741" uniqueCount="356">
  <si>
    <t>Nr. p.k.</t>
  </si>
  <si>
    <t>Finansējuma saņēmējs</t>
  </si>
  <si>
    <t>Piešķirtā finansējuma apmērs EUR</t>
  </si>
  <si>
    <t>Sacensības</t>
  </si>
  <si>
    <t>Latvijas Zēģelētāju savienība</t>
  </si>
  <si>
    <t>Finansējuma pierasījuma iesniedzējs</t>
  </si>
  <si>
    <t>1.</t>
  </si>
  <si>
    <t>2.</t>
  </si>
  <si>
    <t>KOPĀ:</t>
  </si>
  <si>
    <t>Dalāmā</t>
  </si>
  <si>
    <t>Atlikums 1</t>
  </si>
  <si>
    <t>Atlikums 2</t>
  </si>
  <si>
    <t>Piešķirtā</t>
  </si>
  <si>
    <t>Izlietotā</t>
  </si>
  <si>
    <t>Sākotnējais</t>
  </si>
  <si>
    <t>Papildus</t>
  </si>
  <si>
    <t>Atskaitīts
atpakaļ</t>
  </si>
  <si>
    <t>Papildus 2</t>
  </si>
  <si>
    <t>DIKS-SEP-18-2-pro</t>
  </si>
  <si>
    <t>DIKS-SEP-18-1-pro</t>
  </si>
  <si>
    <t>Latvijas Bobsleja un skeletona federācija</t>
  </si>
  <si>
    <t>Endija Tērauda</t>
  </si>
  <si>
    <t>Pasaules junioru čempionāts skeletonā</t>
  </si>
  <si>
    <t>Valdis Alviķis</t>
  </si>
  <si>
    <t>Matīsa Alviķe</t>
  </si>
  <si>
    <t>Madara Alviķe</t>
  </si>
  <si>
    <t>Pasaules un Eiropas čempionāts ledusburāšanā</t>
  </si>
  <si>
    <t>2018. gadā piešķirtais finansiālais atbalsts</t>
  </si>
  <si>
    <t xml:space="preserve">Rīgas pilsētas sportistiem dalībai Pasaules un Eiropas čempionātos </t>
  </si>
  <si>
    <t>Latvijas Sporta U-Šu federācija</t>
  </si>
  <si>
    <t>Aleksejs Grabovskis</t>
  </si>
  <si>
    <t>1. Eiropas Šaoliņa u-šu čempionāts</t>
  </si>
  <si>
    <t>DIKS-SEP-18-3-pro</t>
  </si>
  <si>
    <t>Latvijas Paukošanas federācija</t>
  </si>
  <si>
    <t>Juta Mālniece</t>
  </si>
  <si>
    <t>Jekaterina Solodkiha</t>
  </si>
  <si>
    <t>Emīlija Maslobojeva</t>
  </si>
  <si>
    <t>Eiropas čempionāts paukošanā ar floreti kadetiem un junioriem</t>
  </si>
  <si>
    <t>Latvijas Vingrošanas federācija</t>
  </si>
  <si>
    <t>Iļja Fjodorovs</t>
  </si>
  <si>
    <t>Dmitrija Antona</t>
  </si>
  <si>
    <t>Darja Ovčaruka</t>
  </si>
  <si>
    <t>26. Eiropas čempionāts batutā</t>
  </si>
  <si>
    <t>DIKS-SEP-18-4-pro</t>
  </si>
  <si>
    <t>Latvijas Orientēšanās federācija</t>
  </si>
  <si>
    <t>Laura Elīze Lapiņa</t>
  </si>
  <si>
    <t>Kristīne Berķe</t>
  </si>
  <si>
    <t>Dāvis Šolmanis</t>
  </si>
  <si>
    <t>Eiropas jauniešu čempionāts orientēšanās sportā</t>
  </si>
  <si>
    <t>DIKS-SEP-18-5-pro</t>
  </si>
  <si>
    <t>Fricis Spektors</t>
  </si>
  <si>
    <t>Pasaules junioru čempionāts orientēšanās sportā</t>
  </si>
  <si>
    <t>Latvijas Slidošanas asociācija</t>
  </si>
  <si>
    <t>Kristiāna Aperāne</t>
  </si>
  <si>
    <t>Gabriela Dilāne</t>
  </si>
  <si>
    <t>Polīna Gasparoviča</t>
  </si>
  <si>
    <t>Dana Gerasimova</t>
  </si>
  <si>
    <t>Laura Kamergrauze</t>
  </si>
  <si>
    <t>Ksenija Korbača</t>
  </si>
  <si>
    <t>Kristīne Ozola</t>
  </si>
  <si>
    <t>Elizabete Pujate</t>
  </si>
  <si>
    <t>Emīlija Reimane</t>
  </si>
  <si>
    <t>Amanda Utnāne</t>
  </si>
  <si>
    <t>Anete Valle</t>
  </si>
  <si>
    <t>Agija Ēlerte</t>
  </si>
  <si>
    <t>Estere Kumpiņa</t>
  </si>
  <si>
    <t>Eiropas jauniešu čempionātys Laser Radial klasē burāšanā</t>
  </si>
  <si>
    <t>Namejs Eduards Dreimanis</t>
  </si>
  <si>
    <t>Emīls Punte</t>
  </si>
  <si>
    <t>Elizabete Meņģele</t>
  </si>
  <si>
    <t>Eiropas čempionāts Techno 293 Plus klasē burāšanā</t>
  </si>
  <si>
    <t>DIKS-SEP-18-6-pro</t>
  </si>
  <si>
    <t>Latvijas Skolu Sporta federācija</t>
  </si>
  <si>
    <t>Patrīcija Cīrule</t>
  </si>
  <si>
    <t>Kamilla Vanadziņa</t>
  </si>
  <si>
    <t>Alvīne Henrieta Auziņa</t>
  </si>
  <si>
    <t>Pasules Skolu čempionātā vieglatlētikas kross</t>
  </si>
  <si>
    <t>DIKS-SEP-18-7-pro</t>
  </si>
  <si>
    <t>Latvijas Kendo federācija</t>
  </si>
  <si>
    <t>Deniss Arseņins</t>
  </si>
  <si>
    <t>Maksims Gaļiaskarovs</t>
  </si>
  <si>
    <t>17.Pasaules Kendo čempionāts</t>
  </si>
  <si>
    <t>Aleksejs Gailišs</t>
  </si>
  <si>
    <t>Daniils Kirjušins</t>
  </si>
  <si>
    <t>Marijeta Tarabrina</t>
  </si>
  <si>
    <t>17.Eiropas U-šu čempionāts</t>
  </si>
  <si>
    <t>Deivids Reinhards</t>
  </si>
  <si>
    <t>Pasaules junioru brīvstila čempionātā kaitbordā</t>
  </si>
  <si>
    <t>Agate Einause</t>
  </si>
  <si>
    <t>Elza Cibule</t>
  </si>
  <si>
    <t>Eduards Muciņš</t>
  </si>
  <si>
    <t>Latvijas Badmintona federācija</t>
  </si>
  <si>
    <t>Ieva Pope</t>
  </si>
  <si>
    <t>Eiropasb Individuālais čempionāts badmintonā</t>
  </si>
  <si>
    <t>Papildus 3</t>
  </si>
  <si>
    <t>Pasaules čempionāts sinhronajā slidošanā</t>
  </si>
  <si>
    <t>Latvijas Handbola Federācija</t>
  </si>
  <si>
    <t>Andrejs Lazdiņš</t>
  </si>
  <si>
    <t>Andris Kudrjacevs</t>
  </si>
  <si>
    <t>Oļegs Mjasņikovs</t>
  </si>
  <si>
    <t>Romualds Akimovs</t>
  </si>
  <si>
    <t>Andris Aleksūns</t>
  </si>
  <si>
    <t>Uģis Desmitnieks</t>
  </si>
  <si>
    <t>Guntars Jaunpujems-Pujens</t>
  </si>
  <si>
    <t>Igors Lastovska</t>
  </si>
  <si>
    <t>Andrejs Mežals</t>
  </si>
  <si>
    <t>Armands Rusaiks</t>
  </si>
  <si>
    <t>Vitolds Vīze</t>
  </si>
  <si>
    <t>Tamara Lana Petrosjana</t>
  </si>
  <si>
    <t>Jekaterina Sidorova</t>
  </si>
  <si>
    <t>Arina Ļeina</t>
  </si>
  <si>
    <t>Jana Lazereva</t>
  </si>
  <si>
    <t>Anna Lazereva</t>
  </si>
  <si>
    <t>Eiropas čempionāts mākslas vingrošanā grupu vingrojumos</t>
  </si>
  <si>
    <t>Latvijas Nedzirdīgo Sporta federācija</t>
  </si>
  <si>
    <t>Vladimirs Lagunovs</t>
  </si>
  <si>
    <t>Māris Dukurs</t>
  </si>
  <si>
    <t>Ilona Ozola</t>
  </si>
  <si>
    <t>Eiropas Nedzirdīgo boulinga čempionāts</t>
  </si>
  <si>
    <t>Eiropas čempionāts handbolā veterāniem</t>
  </si>
  <si>
    <t>Latvijas Bodibildinga, Fitnesa un Bodifitnesa federācija</t>
  </si>
  <si>
    <t>Aivars Visockis</t>
  </si>
  <si>
    <t>Jekaterina Poplavska</t>
  </si>
  <si>
    <t>Irina Mihailova</t>
  </si>
  <si>
    <t>IFBB Eiropas čempionāts bodibildingā un fitnesā</t>
  </si>
  <si>
    <t>Sintija Ozola</t>
  </si>
  <si>
    <t>Artis Ozols</t>
  </si>
  <si>
    <t>Paulis Kalniņš</t>
  </si>
  <si>
    <t>Eiropas Nedzirdīgo čempionāts vieglatlētikā jauniešiem un junioriem</t>
  </si>
  <si>
    <t>DIKS-SEP-18-8-pro</t>
  </si>
  <si>
    <t>3.Eiropas Taiezi cuaņ un U-šu Iekšējo stilu čempionāts</t>
  </si>
  <si>
    <t>DIKS-SEP-18-9-pro</t>
  </si>
  <si>
    <t>Latvijas Galda hokeja federācija</t>
  </si>
  <si>
    <t>Atis Sīlis</t>
  </si>
  <si>
    <t>Edgars Caics</t>
  </si>
  <si>
    <t>Sandis Kristaps Lagzdiņš</t>
  </si>
  <si>
    <t>Kriats Annija Lagzdiņa</t>
  </si>
  <si>
    <t>Raivis Miglinieks</t>
  </si>
  <si>
    <t>Leonards Mazūrs</t>
  </si>
  <si>
    <t>Sergejs Mihajevs</t>
  </si>
  <si>
    <t>Reinis Rihards Liepiņš</t>
  </si>
  <si>
    <t>Eiropas čempionāts galda hokejā</t>
  </si>
  <si>
    <t>Latvijas Karatē federācija</t>
  </si>
  <si>
    <t>Mārtiņš Vizuli</t>
  </si>
  <si>
    <t>Eiropas karatē čempionāts</t>
  </si>
  <si>
    <t>Nikoļa Ivanauska</t>
  </si>
  <si>
    <t>Arina Jevsejeva</t>
  </si>
  <si>
    <t>Latvijas Alpīnistu savienība</t>
  </si>
  <si>
    <t>Edvards Gruzītis</t>
  </si>
  <si>
    <t>DIKS-SEP-18-10-pro</t>
  </si>
  <si>
    <t>DIKS-SEP-18-11-pro</t>
  </si>
  <si>
    <t>Latvijas Kanoe federācija</t>
  </si>
  <si>
    <t>Madara Aldiņa</t>
  </si>
  <si>
    <t>Eiropas čempionāts smaiļošanā un kanoe airēšanā</t>
  </si>
  <si>
    <t>Latvijas Riteņbraukšanas federācija</t>
  </si>
  <si>
    <t>Filips Krists Rozītis</t>
  </si>
  <si>
    <t>Mikss Freimanis</t>
  </si>
  <si>
    <t>Paula Kibere</t>
  </si>
  <si>
    <t>Pasaules čempionāts BMX</t>
  </si>
  <si>
    <t>Ilona Grīnberga</t>
  </si>
  <si>
    <t>Pasaules čempionāts vindserfingā Raceboard klasē</t>
  </si>
  <si>
    <t>Latvijas Loka šaušanas federācija</t>
  </si>
  <si>
    <t>Gļebs Kononovs</t>
  </si>
  <si>
    <t>Haralds Bensons</t>
  </si>
  <si>
    <t>Nikolajs Saņikovs</t>
  </si>
  <si>
    <t>Mārtiņš Gvadžiauks</t>
  </si>
  <si>
    <t>Alina Baklagina</t>
  </si>
  <si>
    <t>36. Pasaules čempionāts mākslas vingrošanā</t>
  </si>
  <si>
    <t>Latvijas Sporta veterānu senioru savienība</t>
  </si>
  <si>
    <t>Rīgas vīriešu M75+ basketbola komanda</t>
  </si>
  <si>
    <t>Eiropas maksibasketbola 14.čempionāts</t>
  </si>
  <si>
    <t>Latvijas Peldēšanas federācija</t>
  </si>
  <si>
    <t>Ieva Maļauska</t>
  </si>
  <si>
    <t>Arina Sisojeva</t>
  </si>
  <si>
    <t>Artūrs Markovs</t>
  </si>
  <si>
    <t>Eiropas čempionāts burāšanā Optimist laivu klasē</t>
  </si>
  <si>
    <t>Pasaules čempionāts burāšanā Formula windsurfinga klasē</t>
  </si>
  <si>
    <t>34.Eiropas čempionāts mākslas vingrošanā</t>
  </si>
  <si>
    <t>Eiropas čempuionāts jauniešiem kāpšanas sportā</t>
  </si>
  <si>
    <t>Pasaules čempionāts burāšanā U21 Laser Radial klasē</t>
  </si>
  <si>
    <t>Eiropas Jaunatnes čempionāts loka šaušanā</t>
  </si>
  <si>
    <t>Eiropas Junioru čempionāts peldēšanā</t>
  </si>
  <si>
    <t>Latvijas Augstskolas sporta savienība</t>
  </si>
  <si>
    <t>Elizabete Blūmentāle</t>
  </si>
  <si>
    <t>Pasaules studentu čempionāts orientēšanās sportā</t>
  </si>
  <si>
    <t>Latvijas Inline Hokeja federācija</t>
  </si>
  <si>
    <t>Irita Rozentāle</t>
  </si>
  <si>
    <t>Guna Estere Gailīte</t>
  </si>
  <si>
    <t>Dita Vazne</t>
  </si>
  <si>
    <t>Maija Zviedre</t>
  </si>
  <si>
    <t>Vendija Anna Veispāla</t>
  </si>
  <si>
    <t>Elizabete Laima Lukaševiča</t>
  </si>
  <si>
    <t>Māra Trēziņa</t>
  </si>
  <si>
    <t>Ineta Jansone</t>
  </si>
  <si>
    <t>Agnese Kārkliņa</t>
  </si>
  <si>
    <t>Sarma Ozeme</t>
  </si>
  <si>
    <t>Elīza Platā</t>
  </si>
  <si>
    <t>Žalete Vasiļevska</t>
  </si>
  <si>
    <t>Iveta Dička</t>
  </si>
  <si>
    <t>Una Kalnīte</t>
  </si>
  <si>
    <t>Pasaules čempionāts inline hokejā sievietēm</t>
  </si>
  <si>
    <t>Latvijas Cīņas federācija</t>
  </si>
  <si>
    <t>Elīna Ziediņa</t>
  </si>
  <si>
    <t>Pasaules čempionāts kadetēm brīvajā cīņā</t>
  </si>
  <si>
    <t>Elma Zeidlere</t>
  </si>
  <si>
    <t>Eiropas čempionāts juniorēm brīvajā cīņā</t>
  </si>
  <si>
    <t>Vitālijs Kardašovs</t>
  </si>
  <si>
    <t>Aleksandrs Ļitvinovs</t>
  </si>
  <si>
    <t>Viktors Jermakovs</t>
  </si>
  <si>
    <t>Edgars Čudovskis</t>
  </si>
  <si>
    <t>Linda Tugarinova</t>
  </si>
  <si>
    <t>Marija Šajovko</t>
  </si>
  <si>
    <t>33.Eiropas čempionāts sporta vingrošanā vīriešiem un junioriem</t>
  </si>
  <si>
    <t>32.Eiropas čempionāts sporta vingrošanā sievietēm un juniorēm</t>
  </si>
  <si>
    <t>Daniels Demčenko</t>
  </si>
  <si>
    <t>Pasaules čempionāts junioriem grieķu-romiešu cīņā</t>
  </si>
  <si>
    <t>Latvijas Lakrosa federācija</t>
  </si>
  <si>
    <t>Miks Stabulnieks</t>
  </si>
  <si>
    <t>Kaspars Stabulnieks</t>
  </si>
  <si>
    <t>Raivo Sedvalds</t>
  </si>
  <si>
    <t>Aleksis Kerno</t>
  </si>
  <si>
    <t>Kaspars Rudzinskis</t>
  </si>
  <si>
    <t>Pasaules čempionāts Lakrosā vīriešiem</t>
  </si>
  <si>
    <t>Eduards Pļaviņš</t>
  </si>
  <si>
    <t>Pasules čempionāts jauniešiem burāšanā ILCA Laser 4.7 klasē</t>
  </si>
  <si>
    <t>DIKS-SEP-18-12-pro</t>
  </si>
  <si>
    <t>Latvijas Galda tenisa federācija</t>
  </si>
  <si>
    <t>Sabina Musajeva</t>
  </si>
  <si>
    <t>Daniels Kogans</t>
  </si>
  <si>
    <t>STAG Eiropas čempionāts jaunatnei galda tenisā</t>
  </si>
  <si>
    <t>LEN Eiropas čempionāts peldēšanā</t>
  </si>
  <si>
    <t>Ieva Maļuka</t>
  </si>
  <si>
    <t>Gabriela Ņikitina</t>
  </si>
  <si>
    <t>Daniils Bobrovs</t>
  </si>
  <si>
    <t>Latvijas Vieglatlētikas savienība</t>
  </si>
  <si>
    <t>Paula Katrīna Skalberga</t>
  </si>
  <si>
    <t>Emīls Kristofers Jonāss</t>
  </si>
  <si>
    <t>Eiropas U18 čempionāts vieglatlētikā</t>
  </si>
  <si>
    <t>Latvijas Paralimpiskā komiteja</t>
  </si>
  <si>
    <t>Eiropas para vieglatlētikas čempionāts</t>
  </si>
  <si>
    <t>Taiga Kantāne</t>
  </si>
  <si>
    <t>Diāna Dadzīte</t>
  </si>
  <si>
    <t>Aigars Apinis</t>
  </si>
  <si>
    <t>DIKS-SEP-18-13-pro</t>
  </si>
  <si>
    <t>Latvijas Šaha federācija</t>
  </si>
  <si>
    <t>Artjoms Burenkovs</t>
  </si>
  <si>
    <t>Eiropas jauniešu čempionāts šahā</t>
  </si>
  <si>
    <t>Agnese Stepanina Ter-Avestsjana</t>
  </si>
  <si>
    <t>Paula Sprudzāne</t>
  </si>
  <si>
    <t>Pasules U20 čempionāts vieglatlētikā</t>
  </si>
  <si>
    <t>Laura Skukauska</t>
  </si>
  <si>
    <t>Margarita Oša</t>
  </si>
  <si>
    <t>Kristofers Lamberts</t>
  </si>
  <si>
    <t>Pasaules junioru U23 čempionātā smaiļošanā un kanoe airēšanā</t>
  </si>
  <si>
    <t>Latvijas Sporta veterānu - senioru savienība</t>
  </si>
  <si>
    <t>Pasaules senioru meistarsacīkstes vieglatlētikā</t>
  </si>
  <si>
    <t>Vilmārs Bukšs</t>
  </si>
  <si>
    <t>Maija Jakabsone</t>
  </si>
  <si>
    <t>Ināra Rozēna</t>
  </si>
  <si>
    <t>Baiba Lejiņa</t>
  </si>
  <si>
    <t>Brigita de Coppet</t>
  </si>
  <si>
    <t>Agra Brūne</t>
  </si>
  <si>
    <t>Ilmārs Saulgriezis</t>
  </si>
  <si>
    <t>DIKS-SEP-18-14-pro</t>
  </si>
  <si>
    <t>Latvijas Aeroklubs</t>
  </si>
  <si>
    <t>Vladislavs Dreijers</t>
  </si>
  <si>
    <t>Jekaterina Demčenko</t>
  </si>
  <si>
    <t>Eiropas čempionāts F-1 modeļu klasē raķesu modelismā</t>
  </si>
  <si>
    <t>Ieva Melle</t>
  </si>
  <si>
    <t>Gints Jonās</t>
  </si>
  <si>
    <t>Eiropas čempionāts para loka šaušanā</t>
  </si>
  <si>
    <t>DIKS-SEP-18-15-pro</t>
  </si>
  <si>
    <t>Pasaules jauniešu čempionāts Laser Radial burāšanā</t>
  </si>
  <si>
    <t>DIKS-SEP-18-16-pro</t>
  </si>
  <si>
    <t>Ivars Samošonoks</t>
  </si>
  <si>
    <t>Eiropas čempionāts junioriem brīvajā cīņā</t>
  </si>
  <si>
    <t>Latvijas Ūdensslēpošanas un veikborda federācija</t>
  </si>
  <si>
    <t>Alise Krūze</t>
  </si>
  <si>
    <t>Jānis Zalpēteris</t>
  </si>
  <si>
    <t>Roberts Liņavskis</t>
  </si>
  <si>
    <t>Eiropas un Āzijas čempionāts veikbordā aiz laivas</t>
  </si>
  <si>
    <t>DIKS-SEP-18-17-pro</t>
  </si>
  <si>
    <t>Latvijas Kērlinga asociācija</t>
  </si>
  <si>
    <t>Dace Spilnere-Pūciņa</t>
  </si>
  <si>
    <t>Didzis Pētersons</t>
  </si>
  <si>
    <t>Jeļena Rudzīte</t>
  </si>
  <si>
    <t>Jānis Rudzītis</t>
  </si>
  <si>
    <t>Pasaules čempionāts kērlingā jauktajām komandām</t>
  </si>
  <si>
    <t>Sindija Bukša</t>
  </si>
  <si>
    <t>Anete Kociņa</t>
  </si>
  <si>
    <t>Elvijs Misāns</t>
  </si>
  <si>
    <t>Eiropas čempionāts vieglatlētikā</t>
  </si>
  <si>
    <t>Viktors Mateiko</t>
  </si>
  <si>
    <t>Zoja Uvačana</t>
  </si>
  <si>
    <t>Eiropas čempionāts 100 lauciņu dambretē senioriem</t>
  </si>
  <si>
    <t>Iraida Zālīte</t>
  </si>
  <si>
    <t>Stefans Romanoss</t>
  </si>
  <si>
    <t>Gļebs Voroņko</t>
  </si>
  <si>
    <t>Eiropas U18 un U23 čempionāts airēšanas slalomā</t>
  </si>
  <si>
    <t>Jeļena Tkačenko</t>
  </si>
  <si>
    <t>Pasaules čempionāts senioriem 64 lauciņu dambretē</t>
  </si>
  <si>
    <t>Elīna Vihrova</t>
  </si>
  <si>
    <t>Pasaules čempionāts sporta vingrošanā</t>
  </si>
  <si>
    <t>DIKS-SEP-18-18-pro</t>
  </si>
  <si>
    <t>10.08.2018.</t>
  </si>
  <si>
    <t>Latvijas Skeitborda federācija</t>
  </si>
  <si>
    <t>Gustavs Gailītis</t>
  </si>
  <si>
    <t>Eiropas čempionāts skeitbordā</t>
  </si>
  <si>
    <t>Adele Annija Vīnerte</t>
  </si>
  <si>
    <t>Eiropas mini kadetu čempionāts galda tenisā</t>
  </si>
  <si>
    <t>Artūrs Spalis</t>
  </si>
  <si>
    <t>Rimma Matvejeva</t>
  </si>
  <si>
    <t>Eiropas čempionāts loka šaušānā</t>
  </si>
  <si>
    <t>Mārtiņš Vizulis</t>
  </si>
  <si>
    <t>Pasaules para-karatē čempionāts</t>
  </si>
  <si>
    <t>Latvijas Kikboksinga federācija</t>
  </si>
  <si>
    <t>DIKS-SEP-18-19-pro</t>
  </si>
  <si>
    <t>Amanda Millere</t>
  </si>
  <si>
    <t>Madara Brikmane</t>
  </si>
  <si>
    <t>Arsēnijs Nikolajevs</t>
  </si>
  <si>
    <t>WAKO kadetu un junioru pasaules čempionāts kikboksā</t>
  </si>
  <si>
    <t>Kirils Membo</t>
  </si>
  <si>
    <t>Dens Sadikovs</t>
  </si>
  <si>
    <t>Pasaules Karatē čempionāts peiaugušajiem</t>
  </si>
  <si>
    <t>Viktorija Majorova</t>
  </si>
  <si>
    <t>Artūrs Reinholds</t>
  </si>
  <si>
    <t>Liebherr 2018 ITTF Eiropas čempionāts galda tenisā</t>
  </si>
  <si>
    <t>13.08.2018.</t>
  </si>
  <si>
    <t>DIKS-SEP-18-20-pro</t>
  </si>
  <si>
    <t>04.09.2018.</t>
  </si>
  <si>
    <t>Latvijas Republikas Biljarda federācija</t>
  </si>
  <si>
    <t>Maksims Dragans</t>
  </si>
  <si>
    <t>Vadims Jemeļjanovs</t>
  </si>
  <si>
    <t>Tatjana Lāce</t>
  </si>
  <si>
    <t>Gatis Taube</t>
  </si>
  <si>
    <t>75</t>
  </si>
  <si>
    <t>Oļegs Batakovs</t>
  </si>
  <si>
    <t>28. Pasaules čempionāts šahā veterāniem</t>
  </si>
  <si>
    <t>Reinis Porozovs</t>
  </si>
  <si>
    <t>WAKO Eiropas čempionāts kikboksā</t>
  </si>
  <si>
    <t>74</t>
  </si>
  <si>
    <t>Marina Zvančuka</t>
  </si>
  <si>
    <t>Samanta Balode</t>
  </si>
  <si>
    <t>Elvis Rudbahs</t>
  </si>
  <si>
    <t>IFBB Pasaules čempionāts fitnesā</t>
  </si>
  <si>
    <t>Viktorija Gailuma</t>
  </si>
  <si>
    <t>Rolands Lovnieks</t>
  </si>
  <si>
    <t>Jēkabs Čeže</t>
  </si>
  <si>
    <t>Tehno 293 Eiropas čempionāts burāšanā</t>
  </si>
  <si>
    <t>73</t>
  </si>
  <si>
    <t>78</t>
  </si>
  <si>
    <t>Latvijas Sambo federācija</t>
  </si>
  <si>
    <t>Viktors Reško</t>
  </si>
  <si>
    <t>Pasaules Sambo čempionāts</t>
  </si>
  <si>
    <t>79</t>
  </si>
  <si>
    <t>FINA pasaules čempionāts peldēšanā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</si>
</sst>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[$-426]dddd\,\ yyyy&quot;. gada &quot;d\.\ mm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  <numFmt numFmtId="189" formatCode="0.000"/>
    <numFmt numFmtId="190" formatCode="0.0000"/>
    <numFmt numFmtId="191" formatCode="[$-426]dddd\,\ yyyy\.\ &quot;gada&quot;\ d\.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2" fontId="6" fillId="36" borderId="17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224</xdr:row>
      <xdr:rowOff>0</xdr:rowOff>
    </xdr:from>
    <xdr:to>
      <xdr:col>7</xdr:col>
      <xdr:colOff>504825</xdr:colOff>
      <xdr:row>226</xdr:row>
      <xdr:rowOff>190500</xdr:rowOff>
    </xdr:to>
    <xdr:sp>
      <xdr:nvSpPr>
        <xdr:cNvPr id="1" name="Taisns bultveida savienotājs 1"/>
        <xdr:cNvSpPr>
          <a:spLocks/>
        </xdr:cNvSpPr>
      </xdr:nvSpPr>
      <xdr:spPr>
        <a:xfrm>
          <a:off x="8991600" y="48529875"/>
          <a:ext cx="390525" cy="6000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223</xdr:row>
      <xdr:rowOff>180975</xdr:rowOff>
    </xdr:from>
    <xdr:to>
      <xdr:col>8</xdr:col>
      <xdr:colOff>476250</xdr:colOff>
      <xdr:row>227</xdr:row>
      <xdr:rowOff>0</xdr:rowOff>
    </xdr:to>
    <xdr:sp>
      <xdr:nvSpPr>
        <xdr:cNvPr id="2" name="Taisns bultveida savienotājs 2"/>
        <xdr:cNvSpPr>
          <a:spLocks/>
        </xdr:cNvSpPr>
      </xdr:nvSpPr>
      <xdr:spPr>
        <a:xfrm flipH="1">
          <a:off x="10248900" y="48510825"/>
          <a:ext cx="47625" cy="638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790575</xdr:colOff>
      <xdr:row>223</xdr:row>
      <xdr:rowOff>161925</xdr:rowOff>
    </xdr:from>
    <xdr:to>
      <xdr:col>10</xdr:col>
      <xdr:colOff>600075</xdr:colOff>
      <xdr:row>226</xdr:row>
      <xdr:rowOff>161925</xdr:rowOff>
    </xdr:to>
    <xdr:sp>
      <xdr:nvSpPr>
        <xdr:cNvPr id="3" name="Taisns bultveida savienotājs 4"/>
        <xdr:cNvSpPr>
          <a:spLocks/>
        </xdr:cNvSpPr>
      </xdr:nvSpPr>
      <xdr:spPr>
        <a:xfrm flipH="1">
          <a:off x="10610850" y="48491775"/>
          <a:ext cx="1609725" cy="6096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52">
      <selection activeCell="A1" sqref="A1:H176"/>
    </sheetView>
  </sheetViews>
  <sheetFormatPr defaultColWidth="36.28125" defaultRowHeight="15"/>
  <cols>
    <col min="1" max="1" width="5.28125" style="26" customWidth="1"/>
    <col min="2" max="2" width="45.57421875" style="2" customWidth="1"/>
    <col min="3" max="3" width="38.140625" style="2" bestFit="1" customWidth="1"/>
    <col min="4" max="4" width="18.28125" style="4" customWidth="1"/>
    <col min="5" max="5" width="58.8515625" style="2" hidden="1" customWidth="1"/>
    <col min="6" max="6" width="25.8515625" style="4" bestFit="1" customWidth="1"/>
    <col min="7" max="7" width="16.00390625" style="4" hidden="1" customWidth="1"/>
    <col min="8" max="8" width="14.140625" style="2" customWidth="1"/>
    <col min="9" max="9" width="13.57421875" style="2" customWidth="1"/>
    <col min="10" max="10" width="13.421875" style="2" customWidth="1"/>
    <col min="11" max="11" width="12.8515625" style="2" bestFit="1" customWidth="1"/>
    <col min="12" max="16384" width="36.28125" style="2" customWidth="1"/>
  </cols>
  <sheetData>
    <row r="1" spans="1:7" ht="18">
      <c r="A1" s="84" t="s">
        <v>27</v>
      </c>
      <c r="B1" s="84"/>
      <c r="C1" s="84"/>
      <c r="D1" s="84"/>
      <c r="E1" s="84"/>
      <c r="F1" s="84"/>
      <c r="G1" s="84"/>
    </row>
    <row r="2" spans="1:7" ht="18">
      <c r="A2" s="84" t="s">
        <v>28</v>
      </c>
      <c r="B2" s="84"/>
      <c r="C2" s="84"/>
      <c r="D2" s="84"/>
      <c r="E2" s="84"/>
      <c r="F2" s="84"/>
      <c r="G2" s="84"/>
    </row>
    <row r="3" spans="2:5" ht="10.5" customHeight="1">
      <c r="B3" s="3"/>
      <c r="C3" s="3"/>
      <c r="D3" s="5"/>
      <c r="E3" s="3"/>
    </row>
    <row r="4" spans="1:11" s="1" customFormat="1" ht="49.5">
      <c r="A4" s="29" t="s">
        <v>0</v>
      </c>
      <c r="B4" s="30" t="s">
        <v>5</v>
      </c>
      <c r="C4" s="19" t="s">
        <v>1</v>
      </c>
      <c r="D4" s="31" t="s">
        <v>2</v>
      </c>
      <c r="E4" s="19" t="s">
        <v>3</v>
      </c>
      <c r="F4" s="32"/>
      <c r="G4" s="32"/>
      <c r="H4" s="18" t="s">
        <v>12</v>
      </c>
      <c r="I4" s="38" t="s">
        <v>16</v>
      </c>
      <c r="J4" s="18" t="s">
        <v>13</v>
      </c>
      <c r="K4" s="37"/>
    </row>
    <row r="5" spans="1:10" s="12" customFormat="1" ht="16.5">
      <c r="A5" s="10" t="s">
        <v>6</v>
      </c>
      <c r="B5" s="24" t="s">
        <v>20</v>
      </c>
      <c r="C5" s="10" t="s">
        <v>21</v>
      </c>
      <c r="D5" s="8">
        <v>625</v>
      </c>
      <c r="E5" s="10" t="s">
        <v>22</v>
      </c>
      <c r="F5" s="33" t="s">
        <v>19</v>
      </c>
      <c r="G5" s="34">
        <v>43110</v>
      </c>
      <c r="H5" s="51">
        <v>625</v>
      </c>
      <c r="I5" s="8"/>
      <c r="J5" s="39">
        <f>H5-I5</f>
        <v>625</v>
      </c>
    </row>
    <row r="6" spans="1:10" s="12" customFormat="1" ht="16.5">
      <c r="A6" s="94" t="s">
        <v>7</v>
      </c>
      <c r="B6" s="95" t="s">
        <v>4</v>
      </c>
      <c r="C6" s="7" t="s">
        <v>23</v>
      </c>
      <c r="D6" s="8">
        <v>200</v>
      </c>
      <c r="E6" s="94" t="s">
        <v>26</v>
      </c>
      <c r="F6" s="61" t="s">
        <v>18</v>
      </c>
      <c r="G6" s="71">
        <v>43124</v>
      </c>
      <c r="H6" s="63">
        <f>D6+D7+D8</f>
        <v>834</v>
      </c>
      <c r="I6" s="8">
        <v>24.94</v>
      </c>
      <c r="J6" s="63">
        <f>H6-SUM(I6:I8)</f>
        <v>809.06</v>
      </c>
    </row>
    <row r="7" spans="1:10" s="12" customFormat="1" ht="16.5">
      <c r="A7" s="94"/>
      <c r="B7" s="95"/>
      <c r="C7" s="7" t="s">
        <v>24</v>
      </c>
      <c r="D7" s="8">
        <v>317</v>
      </c>
      <c r="E7" s="94"/>
      <c r="F7" s="70"/>
      <c r="G7" s="72"/>
      <c r="H7" s="68"/>
      <c r="I7" s="8"/>
      <c r="J7" s="68"/>
    </row>
    <row r="8" spans="1:10" s="12" customFormat="1" ht="16.5">
      <c r="A8" s="94"/>
      <c r="B8" s="95"/>
      <c r="C8" s="7" t="s">
        <v>25</v>
      </c>
      <c r="D8" s="8">
        <v>317</v>
      </c>
      <c r="E8" s="94"/>
      <c r="F8" s="62"/>
      <c r="G8" s="73"/>
      <c r="H8" s="69"/>
      <c r="I8" s="8"/>
      <c r="J8" s="69"/>
    </row>
    <row r="9" spans="1:10" s="1" customFormat="1" ht="16.5">
      <c r="A9" s="10">
        <v>3</v>
      </c>
      <c r="B9" s="17" t="s">
        <v>29</v>
      </c>
      <c r="C9" s="7" t="s">
        <v>30</v>
      </c>
      <c r="D9" s="8">
        <v>300</v>
      </c>
      <c r="E9" s="7" t="s">
        <v>31</v>
      </c>
      <c r="F9" s="61" t="s">
        <v>32</v>
      </c>
      <c r="G9" s="71">
        <v>43144</v>
      </c>
      <c r="H9" s="63">
        <f>D9+D10+D11+D12</f>
        <v>1140</v>
      </c>
      <c r="I9" s="8"/>
      <c r="J9" s="63">
        <f>H9-SUM(I9:I12)</f>
        <v>1135.56</v>
      </c>
    </row>
    <row r="10" spans="1:10" s="1" customFormat="1" ht="16.5">
      <c r="A10" s="59">
        <v>4</v>
      </c>
      <c r="B10" s="64" t="s">
        <v>33</v>
      </c>
      <c r="C10" s="7" t="s">
        <v>34</v>
      </c>
      <c r="D10" s="8">
        <v>280</v>
      </c>
      <c r="E10" s="64" t="s">
        <v>37</v>
      </c>
      <c r="F10" s="70"/>
      <c r="G10" s="72"/>
      <c r="H10" s="68"/>
      <c r="I10" s="8">
        <v>4.44</v>
      </c>
      <c r="J10" s="68"/>
    </row>
    <row r="11" spans="1:10" s="1" customFormat="1" ht="16.5">
      <c r="A11" s="67"/>
      <c r="B11" s="65"/>
      <c r="C11" s="7" t="s">
        <v>35</v>
      </c>
      <c r="D11" s="8">
        <v>280</v>
      </c>
      <c r="E11" s="65"/>
      <c r="F11" s="70"/>
      <c r="G11" s="72"/>
      <c r="H11" s="68"/>
      <c r="I11" s="8"/>
      <c r="J11" s="68"/>
    </row>
    <row r="12" spans="1:10" s="1" customFormat="1" ht="16.5">
      <c r="A12" s="60"/>
      <c r="B12" s="66"/>
      <c r="C12" s="7" t="s">
        <v>36</v>
      </c>
      <c r="D12" s="8">
        <v>280</v>
      </c>
      <c r="E12" s="66"/>
      <c r="F12" s="62"/>
      <c r="G12" s="73"/>
      <c r="H12" s="69"/>
      <c r="I12" s="8"/>
      <c r="J12" s="69"/>
    </row>
    <row r="13" spans="1:10" s="1" customFormat="1" ht="16.5">
      <c r="A13" s="59">
        <v>5</v>
      </c>
      <c r="B13" s="64" t="s">
        <v>38</v>
      </c>
      <c r="C13" s="7" t="s">
        <v>39</v>
      </c>
      <c r="D13" s="8">
        <v>300</v>
      </c>
      <c r="E13" s="64" t="s">
        <v>42</v>
      </c>
      <c r="F13" s="80" t="s">
        <v>43</v>
      </c>
      <c r="G13" s="83">
        <v>43159</v>
      </c>
      <c r="H13" s="91">
        <f>D13+D14+D15</f>
        <v>970</v>
      </c>
      <c r="I13" s="8"/>
      <c r="J13" s="91">
        <f>H13-SUM(I13:I15)</f>
        <v>970</v>
      </c>
    </row>
    <row r="14" spans="1:10" s="1" customFormat="1" ht="16.5">
      <c r="A14" s="67"/>
      <c r="B14" s="65"/>
      <c r="C14" s="7" t="s">
        <v>40</v>
      </c>
      <c r="D14" s="8">
        <v>300</v>
      </c>
      <c r="E14" s="65"/>
      <c r="F14" s="81"/>
      <c r="G14" s="81"/>
      <c r="H14" s="81"/>
      <c r="I14" s="8"/>
      <c r="J14" s="81"/>
    </row>
    <row r="15" spans="1:10" s="1" customFormat="1" ht="16.5">
      <c r="A15" s="60"/>
      <c r="B15" s="66"/>
      <c r="C15" s="7" t="s">
        <v>41</v>
      </c>
      <c r="D15" s="8">
        <v>370</v>
      </c>
      <c r="E15" s="66"/>
      <c r="F15" s="82"/>
      <c r="G15" s="82"/>
      <c r="H15" s="82"/>
      <c r="I15" s="8"/>
      <c r="J15" s="82"/>
    </row>
    <row r="16" spans="1:10" s="1" customFormat="1" ht="16.5">
      <c r="A16" s="64">
        <v>6</v>
      </c>
      <c r="B16" s="64" t="s">
        <v>44</v>
      </c>
      <c r="C16" s="7" t="s">
        <v>45</v>
      </c>
      <c r="D16" s="8">
        <v>400</v>
      </c>
      <c r="E16" s="64" t="s">
        <v>48</v>
      </c>
      <c r="F16" s="80" t="s">
        <v>49</v>
      </c>
      <c r="G16" s="83">
        <v>43171</v>
      </c>
      <c r="H16" s="91">
        <f>D16+D17+D18+D19+D20+D31+D32+D33+D34+D35</f>
        <v>5320</v>
      </c>
      <c r="I16" s="8"/>
      <c r="J16" s="91">
        <f>H16-SUM(I16:I35)</f>
        <v>4920</v>
      </c>
    </row>
    <row r="17" spans="1:10" s="1" customFormat="1" ht="16.5">
      <c r="A17" s="65"/>
      <c r="B17" s="65"/>
      <c r="C17" s="7" t="s">
        <v>46</v>
      </c>
      <c r="D17" s="8">
        <v>400</v>
      </c>
      <c r="E17" s="65"/>
      <c r="F17" s="81"/>
      <c r="G17" s="96"/>
      <c r="H17" s="92"/>
      <c r="I17" s="8"/>
      <c r="J17" s="92"/>
    </row>
    <row r="18" spans="1:10" s="1" customFormat="1" ht="16.5">
      <c r="A18" s="66"/>
      <c r="B18" s="66"/>
      <c r="C18" s="7" t="s">
        <v>47</v>
      </c>
      <c r="D18" s="8">
        <v>400</v>
      </c>
      <c r="E18" s="66"/>
      <c r="F18" s="81"/>
      <c r="G18" s="96"/>
      <c r="H18" s="92"/>
      <c r="I18" s="8"/>
      <c r="J18" s="92"/>
    </row>
    <row r="19" spans="1:10" s="1" customFormat="1" ht="16.5">
      <c r="A19" s="10">
        <v>7</v>
      </c>
      <c r="B19" s="17" t="s">
        <v>44</v>
      </c>
      <c r="C19" s="7" t="s">
        <v>50</v>
      </c>
      <c r="D19" s="8">
        <v>600</v>
      </c>
      <c r="E19" s="24" t="s">
        <v>51</v>
      </c>
      <c r="F19" s="81"/>
      <c r="G19" s="96"/>
      <c r="H19" s="92"/>
      <c r="I19" s="8"/>
      <c r="J19" s="92"/>
    </row>
    <row r="20" spans="1:10" ht="16.5">
      <c r="A20" s="59">
        <v>8</v>
      </c>
      <c r="B20" s="64" t="s">
        <v>52</v>
      </c>
      <c r="C20" s="7" t="s">
        <v>53</v>
      </c>
      <c r="D20" s="63">
        <v>1200</v>
      </c>
      <c r="E20" s="64" t="s">
        <v>95</v>
      </c>
      <c r="F20" s="81"/>
      <c r="G20" s="96"/>
      <c r="H20" s="92"/>
      <c r="I20" s="8"/>
      <c r="J20" s="92"/>
    </row>
    <row r="21" spans="1:10" ht="16.5">
      <c r="A21" s="67"/>
      <c r="B21" s="65"/>
      <c r="C21" s="7" t="s">
        <v>54</v>
      </c>
      <c r="D21" s="68"/>
      <c r="E21" s="65"/>
      <c r="F21" s="81"/>
      <c r="G21" s="96"/>
      <c r="H21" s="92"/>
      <c r="I21" s="8"/>
      <c r="J21" s="92"/>
    </row>
    <row r="22" spans="1:10" ht="16.5">
      <c r="A22" s="67"/>
      <c r="B22" s="65"/>
      <c r="C22" s="7" t="s">
        <v>55</v>
      </c>
      <c r="D22" s="68"/>
      <c r="E22" s="65"/>
      <c r="F22" s="81"/>
      <c r="G22" s="96"/>
      <c r="H22" s="92"/>
      <c r="I22" s="8"/>
      <c r="J22" s="92"/>
    </row>
    <row r="23" spans="1:10" ht="16.5">
      <c r="A23" s="67"/>
      <c r="B23" s="65"/>
      <c r="C23" s="7" t="s">
        <v>56</v>
      </c>
      <c r="D23" s="68"/>
      <c r="E23" s="65"/>
      <c r="F23" s="81"/>
      <c r="G23" s="96"/>
      <c r="H23" s="92"/>
      <c r="I23" s="8"/>
      <c r="J23" s="92"/>
    </row>
    <row r="24" spans="1:10" ht="16.5">
      <c r="A24" s="67"/>
      <c r="B24" s="65"/>
      <c r="C24" s="7" t="s">
        <v>57</v>
      </c>
      <c r="D24" s="68"/>
      <c r="E24" s="65"/>
      <c r="F24" s="81"/>
      <c r="G24" s="96"/>
      <c r="H24" s="92"/>
      <c r="I24" s="8"/>
      <c r="J24" s="92"/>
    </row>
    <row r="25" spans="1:10" ht="16.5">
      <c r="A25" s="67"/>
      <c r="B25" s="65"/>
      <c r="C25" s="7" t="s">
        <v>58</v>
      </c>
      <c r="D25" s="68"/>
      <c r="E25" s="65"/>
      <c r="F25" s="81"/>
      <c r="G25" s="96"/>
      <c r="H25" s="92"/>
      <c r="I25" s="8"/>
      <c r="J25" s="92"/>
    </row>
    <row r="26" spans="1:10" ht="16.5">
      <c r="A26" s="67"/>
      <c r="B26" s="65"/>
      <c r="C26" s="7" t="s">
        <v>59</v>
      </c>
      <c r="D26" s="68"/>
      <c r="E26" s="65"/>
      <c r="F26" s="81"/>
      <c r="G26" s="96"/>
      <c r="H26" s="92"/>
      <c r="I26" s="8"/>
      <c r="J26" s="92"/>
    </row>
    <row r="27" spans="1:10" ht="16.5">
      <c r="A27" s="67"/>
      <c r="B27" s="65"/>
      <c r="C27" s="7" t="s">
        <v>60</v>
      </c>
      <c r="D27" s="68"/>
      <c r="E27" s="65"/>
      <c r="F27" s="81"/>
      <c r="G27" s="96"/>
      <c r="H27" s="92"/>
      <c r="I27" s="8"/>
      <c r="J27" s="92"/>
    </row>
    <row r="28" spans="1:10" ht="16.5">
      <c r="A28" s="67"/>
      <c r="B28" s="65"/>
      <c r="C28" s="7" t="s">
        <v>61</v>
      </c>
      <c r="D28" s="68"/>
      <c r="E28" s="65"/>
      <c r="F28" s="81"/>
      <c r="G28" s="96"/>
      <c r="H28" s="92"/>
      <c r="I28" s="8"/>
      <c r="J28" s="92"/>
    </row>
    <row r="29" spans="1:10" ht="16.5">
      <c r="A29" s="67"/>
      <c r="B29" s="65"/>
      <c r="C29" s="9" t="s">
        <v>62</v>
      </c>
      <c r="D29" s="68"/>
      <c r="E29" s="65"/>
      <c r="F29" s="81"/>
      <c r="G29" s="96"/>
      <c r="H29" s="92"/>
      <c r="I29" s="8"/>
      <c r="J29" s="92"/>
    </row>
    <row r="30" spans="1:10" ht="16.5">
      <c r="A30" s="60"/>
      <c r="B30" s="66"/>
      <c r="C30" s="9" t="s">
        <v>63</v>
      </c>
      <c r="D30" s="69"/>
      <c r="E30" s="66"/>
      <c r="F30" s="81"/>
      <c r="G30" s="96"/>
      <c r="H30" s="92"/>
      <c r="I30" s="8"/>
      <c r="J30" s="92"/>
    </row>
    <row r="31" spans="1:10" ht="16.5">
      <c r="A31" s="59">
        <v>9</v>
      </c>
      <c r="B31" s="64" t="s">
        <v>4</v>
      </c>
      <c r="C31" s="9" t="s">
        <v>64</v>
      </c>
      <c r="D31" s="8">
        <v>410</v>
      </c>
      <c r="E31" s="64" t="s">
        <v>66</v>
      </c>
      <c r="F31" s="81"/>
      <c r="G31" s="96"/>
      <c r="H31" s="92"/>
      <c r="I31" s="8"/>
      <c r="J31" s="92"/>
    </row>
    <row r="32" spans="1:10" ht="16.5">
      <c r="A32" s="60"/>
      <c r="B32" s="66"/>
      <c r="C32" s="9" t="s">
        <v>65</v>
      </c>
      <c r="D32" s="8">
        <v>410</v>
      </c>
      <c r="E32" s="66"/>
      <c r="F32" s="81"/>
      <c r="G32" s="96"/>
      <c r="H32" s="92"/>
      <c r="I32" s="8"/>
      <c r="J32" s="92"/>
    </row>
    <row r="33" spans="1:10" ht="16.5">
      <c r="A33" s="59">
        <v>10</v>
      </c>
      <c r="B33" s="64" t="s">
        <v>4</v>
      </c>
      <c r="C33" s="9" t="s">
        <v>67</v>
      </c>
      <c r="D33" s="8">
        <v>500</v>
      </c>
      <c r="E33" s="64" t="s">
        <v>70</v>
      </c>
      <c r="F33" s="81"/>
      <c r="G33" s="96"/>
      <c r="H33" s="92"/>
      <c r="I33" s="8">
        <v>200</v>
      </c>
      <c r="J33" s="92"/>
    </row>
    <row r="34" spans="1:10" ht="16.5">
      <c r="A34" s="67"/>
      <c r="B34" s="65"/>
      <c r="C34" s="9" t="s">
        <v>68</v>
      </c>
      <c r="D34" s="8">
        <v>500</v>
      </c>
      <c r="E34" s="65"/>
      <c r="F34" s="81"/>
      <c r="G34" s="96"/>
      <c r="H34" s="92"/>
      <c r="I34" s="8">
        <v>200</v>
      </c>
      <c r="J34" s="92"/>
    </row>
    <row r="35" spans="1:10" ht="16.5">
      <c r="A35" s="60"/>
      <c r="B35" s="66"/>
      <c r="C35" s="9" t="s">
        <v>69</v>
      </c>
      <c r="D35" s="8">
        <v>500</v>
      </c>
      <c r="E35" s="66"/>
      <c r="F35" s="82"/>
      <c r="G35" s="97"/>
      <c r="H35" s="93"/>
      <c r="I35" s="8"/>
      <c r="J35" s="93"/>
    </row>
    <row r="36" spans="1:11" ht="16.5">
      <c r="A36" s="59">
        <v>11</v>
      </c>
      <c r="B36" s="64" t="s">
        <v>72</v>
      </c>
      <c r="C36" s="9" t="s">
        <v>73</v>
      </c>
      <c r="D36" s="8">
        <f>+D37+H36</f>
        <v>1510</v>
      </c>
      <c r="E36" s="59" t="s">
        <v>76</v>
      </c>
      <c r="F36" s="80" t="s">
        <v>71</v>
      </c>
      <c r="G36" s="83">
        <v>43179</v>
      </c>
      <c r="H36" s="63">
        <v>1195</v>
      </c>
      <c r="I36" s="8"/>
      <c r="J36" s="91">
        <f>H36-SUM(I36:I38)</f>
        <v>1195</v>
      </c>
      <c r="K36" s="25">
        <f>D36+D37+D38</f>
        <v>2390</v>
      </c>
    </row>
    <row r="37" spans="1:10" ht="16.5">
      <c r="A37" s="67"/>
      <c r="B37" s="65"/>
      <c r="C37" s="9" t="s">
        <v>74</v>
      </c>
      <c r="D37" s="8">
        <v>315</v>
      </c>
      <c r="E37" s="67"/>
      <c r="F37" s="81"/>
      <c r="G37" s="81"/>
      <c r="H37" s="70"/>
      <c r="I37" s="8"/>
      <c r="J37" s="81"/>
    </row>
    <row r="38" spans="1:10" ht="16.5">
      <c r="A38" s="60"/>
      <c r="B38" s="66"/>
      <c r="C38" s="9" t="s">
        <v>75</v>
      </c>
      <c r="D38" s="8">
        <v>565</v>
      </c>
      <c r="E38" s="60"/>
      <c r="F38" s="82"/>
      <c r="G38" s="82"/>
      <c r="H38" s="62"/>
      <c r="I38" s="8"/>
      <c r="J38" s="82"/>
    </row>
    <row r="39" spans="1:10" ht="16.5">
      <c r="A39" s="59">
        <v>12</v>
      </c>
      <c r="B39" s="64" t="s">
        <v>78</v>
      </c>
      <c r="C39" s="9" t="s">
        <v>79</v>
      </c>
      <c r="D39" s="8">
        <v>670</v>
      </c>
      <c r="E39" s="64" t="s">
        <v>81</v>
      </c>
      <c r="F39" s="61" t="s">
        <v>77</v>
      </c>
      <c r="G39" s="71">
        <v>43188</v>
      </c>
      <c r="H39" s="63">
        <f>D39+D40+D41+D42+D43+D44+D45+D46+D47+D48</f>
        <v>4470</v>
      </c>
      <c r="I39" s="8"/>
      <c r="J39" s="63">
        <f>H39-SUM(I39:I48)</f>
        <v>4470</v>
      </c>
    </row>
    <row r="40" spans="1:10" ht="16.5">
      <c r="A40" s="60"/>
      <c r="B40" s="66"/>
      <c r="C40" s="9" t="s">
        <v>80</v>
      </c>
      <c r="D40" s="8">
        <v>670</v>
      </c>
      <c r="E40" s="66"/>
      <c r="F40" s="70"/>
      <c r="G40" s="72"/>
      <c r="H40" s="68"/>
      <c r="I40" s="8"/>
      <c r="J40" s="68"/>
    </row>
    <row r="41" spans="1:10" ht="16.5">
      <c r="A41" s="59">
        <v>13</v>
      </c>
      <c r="B41" s="64" t="s">
        <v>29</v>
      </c>
      <c r="C41" s="9" t="s">
        <v>82</v>
      </c>
      <c r="D41" s="8">
        <v>200</v>
      </c>
      <c r="E41" s="64" t="s">
        <v>130</v>
      </c>
      <c r="F41" s="70"/>
      <c r="G41" s="72"/>
      <c r="H41" s="68"/>
      <c r="I41" s="8"/>
      <c r="J41" s="68"/>
    </row>
    <row r="42" spans="1:10" ht="16.5">
      <c r="A42" s="60"/>
      <c r="B42" s="66"/>
      <c r="C42" s="9" t="s">
        <v>83</v>
      </c>
      <c r="D42" s="8">
        <v>200</v>
      </c>
      <c r="E42" s="66"/>
      <c r="F42" s="70"/>
      <c r="G42" s="72"/>
      <c r="H42" s="68"/>
      <c r="I42" s="8"/>
      <c r="J42" s="68"/>
    </row>
    <row r="43" spans="1:10" ht="16.5">
      <c r="A43" s="10">
        <v>14</v>
      </c>
      <c r="B43" s="24" t="s">
        <v>29</v>
      </c>
      <c r="C43" s="9" t="s">
        <v>84</v>
      </c>
      <c r="D43" s="8">
        <v>425</v>
      </c>
      <c r="E43" s="7" t="s">
        <v>85</v>
      </c>
      <c r="F43" s="70"/>
      <c r="G43" s="72"/>
      <c r="H43" s="68"/>
      <c r="I43" s="8"/>
      <c r="J43" s="68"/>
    </row>
    <row r="44" spans="1:10" ht="16.5">
      <c r="A44" s="10">
        <v>15</v>
      </c>
      <c r="B44" s="24" t="s">
        <v>4</v>
      </c>
      <c r="C44" s="9" t="s">
        <v>86</v>
      </c>
      <c r="D44" s="8">
        <v>400</v>
      </c>
      <c r="E44" s="7" t="s">
        <v>87</v>
      </c>
      <c r="F44" s="70"/>
      <c r="G44" s="72"/>
      <c r="H44" s="68"/>
      <c r="I44" s="8"/>
      <c r="J44" s="68"/>
    </row>
    <row r="45" spans="1:10" ht="16.5">
      <c r="A45" s="64">
        <v>16</v>
      </c>
      <c r="B45" s="64" t="s">
        <v>4</v>
      </c>
      <c r="C45" s="9" t="s">
        <v>88</v>
      </c>
      <c r="D45" s="8">
        <v>450</v>
      </c>
      <c r="E45" s="64" t="s">
        <v>175</v>
      </c>
      <c r="F45" s="70"/>
      <c r="G45" s="72"/>
      <c r="H45" s="68"/>
      <c r="I45" s="8"/>
      <c r="J45" s="68"/>
    </row>
    <row r="46" spans="1:10" ht="16.5">
      <c r="A46" s="65"/>
      <c r="B46" s="65"/>
      <c r="C46" s="9" t="s">
        <v>89</v>
      </c>
      <c r="D46" s="8">
        <v>450</v>
      </c>
      <c r="E46" s="65"/>
      <c r="F46" s="70"/>
      <c r="G46" s="72"/>
      <c r="H46" s="68"/>
      <c r="I46" s="8"/>
      <c r="J46" s="68"/>
    </row>
    <row r="47" spans="1:10" ht="16.5">
      <c r="A47" s="66"/>
      <c r="B47" s="66"/>
      <c r="C47" s="9" t="s">
        <v>90</v>
      </c>
      <c r="D47" s="8">
        <v>450</v>
      </c>
      <c r="E47" s="66"/>
      <c r="F47" s="70"/>
      <c r="G47" s="72"/>
      <c r="H47" s="68"/>
      <c r="I47" s="8"/>
      <c r="J47" s="68"/>
    </row>
    <row r="48" spans="1:10" ht="16.5">
      <c r="A48" s="10">
        <v>17</v>
      </c>
      <c r="B48" s="24" t="s">
        <v>91</v>
      </c>
      <c r="C48" s="9" t="s">
        <v>92</v>
      </c>
      <c r="D48" s="8">
        <v>555</v>
      </c>
      <c r="E48" s="7" t="s">
        <v>93</v>
      </c>
      <c r="F48" s="62"/>
      <c r="G48" s="73"/>
      <c r="H48" s="69"/>
      <c r="I48" s="8"/>
      <c r="J48" s="69"/>
    </row>
    <row r="49" spans="1:10" ht="16.5">
      <c r="A49" s="59">
        <v>18</v>
      </c>
      <c r="B49" s="59" t="s">
        <v>96</v>
      </c>
      <c r="C49" s="9" t="s">
        <v>97</v>
      </c>
      <c r="D49" s="63">
        <v>800</v>
      </c>
      <c r="E49" s="59" t="s">
        <v>119</v>
      </c>
      <c r="F49" s="61" t="s">
        <v>129</v>
      </c>
      <c r="G49" s="71">
        <v>43201</v>
      </c>
      <c r="H49" s="63">
        <f>D49+D60+D65+D66+D67+D68+D69+D70+D71+D72+D73+D74</f>
        <v>5322</v>
      </c>
      <c r="I49" s="8"/>
      <c r="J49" s="63">
        <f>H49-SUM(I49:I74)</f>
        <v>5074.67</v>
      </c>
    </row>
    <row r="50" spans="1:10" ht="16.5">
      <c r="A50" s="67"/>
      <c r="B50" s="67"/>
      <c r="C50" s="9" t="s">
        <v>98</v>
      </c>
      <c r="D50" s="68"/>
      <c r="E50" s="67"/>
      <c r="F50" s="70"/>
      <c r="G50" s="72"/>
      <c r="H50" s="68"/>
      <c r="I50" s="8"/>
      <c r="J50" s="68"/>
    </row>
    <row r="51" spans="1:10" ht="16.5">
      <c r="A51" s="67"/>
      <c r="B51" s="67"/>
      <c r="C51" s="9" t="s">
        <v>99</v>
      </c>
      <c r="D51" s="68"/>
      <c r="E51" s="67"/>
      <c r="F51" s="70"/>
      <c r="G51" s="72"/>
      <c r="H51" s="68"/>
      <c r="I51" s="8"/>
      <c r="J51" s="68"/>
    </row>
    <row r="52" spans="1:10" ht="16.5">
      <c r="A52" s="67"/>
      <c r="B52" s="67"/>
      <c r="C52" s="9" t="s">
        <v>100</v>
      </c>
      <c r="D52" s="68"/>
      <c r="E52" s="67"/>
      <c r="F52" s="70"/>
      <c r="G52" s="72"/>
      <c r="H52" s="68"/>
      <c r="I52" s="8"/>
      <c r="J52" s="68"/>
    </row>
    <row r="53" spans="1:10" ht="16.5">
      <c r="A53" s="67"/>
      <c r="B53" s="67"/>
      <c r="C53" s="9" t="s">
        <v>101</v>
      </c>
      <c r="D53" s="68"/>
      <c r="E53" s="67"/>
      <c r="F53" s="70"/>
      <c r="G53" s="72"/>
      <c r="H53" s="68"/>
      <c r="I53" s="8"/>
      <c r="J53" s="68"/>
    </row>
    <row r="54" spans="1:10" ht="16.5">
      <c r="A54" s="67"/>
      <c r="B54" s="67"/>
      <c r="C54" s="9" t="s">
        <v>102</v>
      </c>
      <c r="D54" s="68"/>
      <c r="E54" s="67"/>
      <c r="F54" s="70"/>
      <c r="G54" s="72"/>
      <c r="H54" s="68"/>
      <c r="I54" s="8"/>
      <c r="J54" s="68"/>
    </row>
    <row r="55" spans="1:10" ht="16.5">
      <c r="A55" s="67"/>
      <c r="B55" s="67"/>
      <c r="C55" s="9" t="s">
        <v>103</v>
      </c>
      <c r="D55" s="68"/>
      <c r="E55" s="67"/>
      <c r="F55" s="70"/>
      <c r="G55" s="72"/>
      <c r="H55" s="68"/>
      <c r="I55" s="8"/>
      <c r="J55" s="68"/>
    </row>
    <row r="56" spans="1:10" ht="16.5">
      <c r="A56" s="67"/>
      <c r="B56" s="67"/>
      <c r="C56" s="9" t="s">
        <v>104</v>
      </c>
      <c r="D56" s="68"/>
      <c r="E56" s="67"/>
      <c r="F56" s="70"/>
      <c r="G56" s="72"/>
      <c r="H56" s="68"/>
      <c r="I56" s="8"/>
      <c r="J56" s="68"/>
    </row>
    <row r="57" spans="1:10" ht="16.5">
      <c r="A57" s="67"/>
      <c r="B57" s="67"/>
      <c r="C57" s="9" t="s">
        <v>105</v>
      </c>
      <c r="D57" s="68"/>
      <c r="E57" s="67"/>
      <c r="F57" s="70"/>
      <c r="G57" s="72"/>
      <c r="H57" s="68"/>
      <c r="I57" s="8"/>
      <c r="J57" s="68"/>
    </row>
    <row r="58" spans="1:10" ht="16.5">
      <c r="A58" s="67"/>
      <c r="B58" s="67"/>
      <c r="C58" s="9" t="s">
        <v>106</v>
      </c>
      <c r="D58" s="68"/>
      <c r="E58" s="67"/>
      <c r="F58" s="70"/>
      <c r="G58" s="72"/>
      <c r="H58" s="68"/>
      <c r="I58" s="8"/>
      <c r="J58" s="68"/>
    </row>
    <row r="59" spans="1:10" ht="16.5">
      <c r="A59" s="60"/>
      <c r="B59" s="60"/>
      <c r="C59" s="9" t="s">
        <v>107</v>
      </c>
      <c r="D59" s="69"/>
      <c r="E59" s="60"/>
      <c r="F59" s="70"/>
      <c r="G59" s="72"/>
      <c r="H59" s="68"/>
      <c r="I59" s="8"/>
      <c r="J59" s="68"/>
    </row>
    <row r="60" spans="1:10" ht="16.5">
      <c r="A60" s="59">
        <v>19</v>
      </c>
      <c r="B60" s="64" t="s">
        <v>38</v>
      </c>
      <c r="C60" s="9" t="s">
        <v>108</v>
      </c>
      <c r="D60" s="63">
        <v>1500</v>
      </c>
      <c r="E60" s="77" t="s">
        <v>113</v>
      </c>
      <c r="F60" s="70"/>
      <c r="G60" s="72"/>
      <c r="H60" s="68"/>
      <c r="I60" s="8"/>
      <c r="J60" s="68"/>
    </row>
    <row r="61" spans="1:10" ht="16.5">
      <c r="A61" s="67"/>
      <c r="B61" s="65"/>
      <c r="C61" s="9" t="s">
        <v>109</v>
      </c>
      <c r="D61" s="68"/>
      <c r="E61" s="78"/>
      <c r="F61" s="70"/>
      <c r="G61" s="72"/>
      <c r="H61" s="68"/>
      <c r="I61" s="8"/>
      <c r="J61" s="68"/>
    </row>
    <row r="62" spans="1:10" ht="16.5">
      <c r="A62" s="67"/>
      <c r="B62" s="65"/>
      <c r="C62" s="9" t="s">
        <v>110</v>
      </c>
      <c r="D62" s="68"/>
      <c r="E62" s="78"/>
      <c r="F62" s="70"/>
      <c r="G62" s="72"/>
      <c r="H62" s="68"/>
      <c r="I62" s="8"/>
      <c r="J62" s="68"/>
    </row>
    <row r="63" spans="1:10" ht="16.5">
      <c r="A63" s="67"/>
      <c r="B63" s="65"/>
      <c r="C63" s="9" t="s">
        <v>111</v>
      </c>
      <c r="D63" s="68"/>
      <c r="E63" s="78"/>
      <c r="F63" s="70"/>
      <c r="G63" s="72"/>
      <c r="H63" s="68"/>
      <c r="I63" s="8"/>
      <c r="J63" s="68"/>
    </row>
    <row r="64" spans="1:10" ht="16.5">
      <c r="A64" s="60"/>
      <c r="B64" s="66"/>
      <c r="C64" s="9" t="s">
        <v>112</v>
      </c>
      <c r="D64" s="69"/>
      <c r="E64" s="79"/>
      <c r="F64" s="70"/>
      <c r="G64" s="72"/>
      <c r="H64" s="68"/>
      <c r="I64" s="8"/>
      <c r="J64" s="68"/>
    </row>
    <row r="65" spans="1:10" ht="16.5">
      <c r="A65" s="59">
        <v>20</v>
      </c>
      <c r="B65" s="64" t="s">
        <v>114</v>
      </c>
      <c r="C65" s="9" t="s">
        <v>115</v>
      </c>
      <c r="D65" s="8">
        <v>384</v>
      </c>
      <c r="E65" s="59" t="s">
        <v>118</v>
      </c>
      <c r="F65" s="70"/>
      <c r="G65" s="72"/>
      <c r="H65" s="68"/>
      <c r="I65" s="8">
        <v>82.44</v>
      </c>
      <c r="J65" s="68"/>
    </row>
    <row r="66" spans="1:10" ht="16.5">
      <c r="A66" s="67"/>
      <c r="B66" s="65"/>
      <c r="C66" s="9" t="s">
        <v>116</v>
      </c>
      <c r="D66" s="8">
        <v>384</v>
      </c>
      <c r="E66" s="67"/>
      <c r="F66" s="70"/>
      <c r="G66" s="72"/>
      <c r="H66" s="68"/>
      <c r="I66" s="8">
        <v>82.45</v>
      </c>
      <c r="J66" s="68"/>
    </row>
    <row r="67" spans="1:10" ht="16.5">
      <c r="A67" s="60"/>
      <c r="B67" s="66"/>
      <c r="C67" s="9" t="s">
        <v>117</v>
      </c>
      <c r="D67" s="8">
        <v>384</v>
      </c>
      <c r="E67" s="60"/>
      <c r="F67" s="70"/>
      <c r="G67" s="72"/>
      <c r="H67" s="68"/>
      <c r="I67" s="8">
        <v>82.44</v>
      </c>
      <c r="J67" s="68"/>
    </row>
    <row r="68" spans="1:10" ht="33">
      <c r="A68" s="10">
        <v>21</v>
      </c>
      <c r="B68" s="24" t="s">
        <v>4</v>
      </c>
      <c r="C68" s="9" t="s">
        <v>68</v>
      </c>
      <c r="D68" s="8">
        <v>350</v>
      </c>
      <c r="E68" s="24" t="s">
        <v>176</v>
      </c>
      <c r="F68" s="70"/>
      <c r="G68" s="72"/>
      <c r="H68" s="68"/>
      <c r="I68" s="8"/>
      <c r="J68" s="68"/>
    </row>
    <row r="69" spans="1:10" ht="16.5">
      <c r="A69" s="59">
        <v>22</v>
      </c>
      <c r="B69" s="64" t="s">
        <v>120</v>
      </c>
      <c r="C69" s="9" t="s">
        <v>121</v>
      </c>
      <c r="D69" s="8">
        <v>300</v>
      </c>
      <c r="E69" s="59" t="s">
        <v>124</v>
      </c>
      <c r="F69" s="70"/>
      <c r="G69" s="72"/>
      <c r="H69" s="68"/>
      <c r="I69" s="8"/>
      <c r="J69" s="68"/>
    </row>
    <row r="70" spans="1:10" ht="16.5">
      <c r="A70" s="67"/>
      <c r="B70" s="65"/>
      <c r="C70" s="9" t="s">
        <v>122</v>
      </c>
      <c r="D70" s="8">
        <v>200</v>
      </c>
      <c r="E70" s="67"/>
      <c r="F70" s="70"/>
      <c r="G70" s="72"/>
      <c r="H70" s="68"/>
      <c r="I70" s="8"/>
      <c r="J70" s="68"/>
    </row>
    <row r="71" spans="1:10" ht="16.5">
      <c r="A71" s="60"/>
      <c r="B71" s="66"/>
      <c r="C71" s="9" t="s">
        <v>123</v>
      </c>
      <c r="D71" s="8">
        <v>0</v>
      </c>
      <c r="E71" s="60"/>
      <c r="F71" s="70"/>
      <c r="G71" s="72"/>
      <c r="H71" s="68"/>
      <c r="I71" s="8"/>
      <c r="J71" s="68"/>
    </row>
    <row r="72" spans="1:10" ht="16.5">
      <c r="A72" s="59">
        <v>23</v>
      </c>
      <c r="B72" s="64" t="s">
        <v>114</v>
      </c>
      <c r="C72" s="15" t="s">
        <v>125</v>
      </c>
      <c r="D72" s="8">
        <v>340</v>
      </c>
      <c r="E72" s="64" t="s">
        <v>128</v>
      </c>
      <c r="F72" s="70"/>
      <c r="G72" s="72"/>
      <c r="H72" s="68"/>
      <c r="I72" s="8"/>
      <c r="J72" s="68"/>
    </row>
    <row r="73" spans="1:10" ht="16.5">
      <c r="A73" s="67"/>
      <c r="B73" s="65"/>
      <c r="C73" s="9" t="s">
        <v>126</v>
      </c>
      <c r="D73" s="8">
        <v>340</v>
      </c>
      <c r="E73" s="65"/>
      <c r="F73" s="70"/>
      <c r="G73" s="72"/>
      <c r="H73" s="68"/>
      <c r="I73" s="8"/>
      <c r="J73" s="68"/>
    </row>
    <row r="74" spans="1:10" ht="16.5">
      <c r="A74" s="60"/>
      <c r="B74" s="66"/>
      <c r="C74" s="9" t="s">
        <v>127</v>
      </c>
      <c r="D74" s="8">
        <v>340</v>
      </c>
      <c r="E74" s="66"/>
      <c r="F74" s="62"/>
      <c r="G74" s="73"/>
      <c r="H74" s="69"/>
      <c r="I74" s="8"/>
      <c r="J74" s="69"/>
    </row>
    <row r="75" spans="1:10" ht="16.5">
      <c r="A75" s="59">
        <v>24</v>
      </c>
      <c r="B75" s="64" t="s">
        <v>132</v>
      </c>
      <c r="C75" s="9" t="s">
        <v>133</v>
      </c>
      <c r="D75" s="8">
        <v>240</v>
      </c>
      <c r="E75" s="59" t="s">
        <v>141</v>
      </c>
      <c r="F75" s="61" t="s">
        <v>131</v>
      </c>
      <c r="G75" s="71">
        <v>43216</v>
      </c>
      <c r="H75" s="63">
        <f>D75+D76+D77+D78+D79+D80+D81+D82+D83+D84+D85+D86</f>
        <v>3212</v>
      </c>
      <c r="I75" s="8"/>
      <c r="J75" s="63">
        <f>H75-SUM(I75:I86)</f>
        <v>3212</v>
      </c>
    </row>
    <row r="76" spans="1:10" ht="16.5">
      <c r="A76" s="67"/>
      <c r="B76" s="65"/>
      <c r="C76" s="9" t="s">
        <v>134</v>
      </c>
      <c r="D76" s="8">
        <v>240</v>
      </c>
      <c r="E76" s="67"/>
      <c r="F76" s="70"/>
      <c r="G76" s="72"/>
      <c r="H76" s="68"/>
      <c r="I76" s="14"/>
      <c r="J76" s="68"/>
    </row>
    <row r="77" spans="1:10" ht="16.5">
      <c r="A77" s="67"/>
      <c r="B77" s="65"/>
      <c r="C77" s="9" t="s">
        <v>135</v>
      </c>
      <c r="D77" s="8">
        <v>240</v>
      </c>
      <c r="E77" s="67"/>
      <c r="F77" s="70"/>
      <c r="G77" s="72"/>
      <c r="H77" s="68"/>
      <c r="I77" s="13"/>
      <c r="J77" s="68"/>
    </row>
    <row r="78" spans="1:10" ht="16.5">
      <c r="A78" s="67"/>
      <c r="B78" s="65"/>
      <c r="C78" s="9" t="s">
        <v>136</v>
      </c>
      <c r="D78" s="8">
        <v>0</v>
      </c>
      <c r="E78" s="67"/>
      <c r="F78" s="70"/>
      <c r="G78" s="72"/>
      <c r="H78" s="68"/>
      <c r="I78" s="13"/>
      <c r="J78" s="68"/>
    </row>
    <row r="79" spans="1:10" ht="16.5">
      <c r="A79" s="67"/>
      <c r="B79" s="65"/>
      <c r="C79" s="9" t="s">
        <v>137</v>
      </c>
      <c r="D79" s="8">
        <v>240</v>
      </c>
      <c r="E79" s="67"/>
      <c r="F79" s="70"/>
      <c r="G79" s="72"/>
      <c r="H79" s="68"/>
      <c r="I79" s="13"/>
      <c r="J79" s="68"/>
    </row>
    <row r="80" spans="1:10" ht="16.5">
      <c r="A80" s="67"/>
      <c r="B80" s="65"/>
      <c r="C80" s="9" t="s">
        <v>138</v>
      </c>
      <c r="D80" s="8">
        <v>240</v>
      </c>
      <c r="E80" s="67"/>
      <c r="F80" s="70"/>
      <c r="G80" s="72"/>
      <c r="H80" s="68"/>
      <c r="I80" s="13"/>
      <c r="J80" s="68"/>
    </row>
    <row r="81" spans="1:10" ht="16.5">
      <c r="A81" s="67"/>
      <c r="B81" s="65"/>
      <c r="C81" s="9" t="s">
        <v>139</v>
      </c>
      <c r="D81" s="8">
        <v>240</v>
      </c>
      <c r="E81" s="67"/>
      <c r="F81" s="70"/>
      <c r="G81" s="72"/>
      <c r="H81" s="68"/>
      <c r="I81" s="13"/>
      <c r="J81" s="68"/>
    </row>
    <row r="82" spans="1:10" ht="16.5">
      <c r="A82" s="60"/>
      <c r="B82" s="66"/>
      <c r="C82" s="9" t="s">
        <v>140</v>
      </c>
      <c r="D82" s="8">
        <v>0</v>
      </c>
      <c r="E82" s="60"/>
      <c r="F82" s="70"/>
      <c r="G82" s="72"/>
      <c r="H82" s="68"/>
      <c r="I82" s="13"/>
      <c r="J82" s="68"/>
    </row>
    <row r="83" spans="1:10" ht="16.5">
      <c r="A83" s="10">
        <v>25</v>
      </c>
      <c r="B83" s="24" t="s">
        <v>142</v>
      </c>
      <c r="C83" s="9" t="s">
        <v>143</v>
      </c>
      <c r="D83" s="8">
        <v>300</v>
      </c>
      <c r="E83" s="24" t="s">
        <v>144</v>
      </c>
      <c r="F83" s="70"/>
      <c r="G83" s="72"/>
      <c r="H83" s="68"/>
      <c r="I83" s="13"/>
      <c r="J83" s="68"/>
    </row>
    <row r="84" spans="1:10" ht="16.5">
      <c r="A84" s="59">
        <v>26</v>
      </c>
      <c r="B84" s="64" t="s">
        <v>38</v>
      </c>
      <c r="C84" s="9" t="s">
        <v>145</v>
      </c>
      <c r="D84" s="8">
        <v>570</v>
      </c>
      <c r="E84" s="64" t="s">
        <v>177</v>
      </c>
      <c r="F84" s="70"/>
      <c r="G84" s="72"/>
      <c r="H84" s="68"/>
      <c r="I84" s="13"/>
      <c r="J84" s="68"/>
    </row>
    <row r="85" spans="1:10" ht="16.5">
      <c r="A85" s="60"/>
      <c r="B85" s="66"/>
      <c r="C85" s="9" t="s">
        <v>146</v>
      </c>
      <c r="D85" s="8">
        <v>570</v>
      </c>
      <c r="E85" s="66"/>
      <c r="F85" s="70"/>
      <c r="G85" s="72"/>
      <c r="H85" s="68"/>
      <c r="I85" s="13"/>
      <c r="J85" s="68"/>
    </row>
    <row r="86" spans="1:10" ht="16.5">
      <c r="A86" s="10">
        <v>27</v>
      </c>
      <c r="B86" s="24" t="s">
        <v>147</v>
      </c>
      <c r="C86" s="9" t="s">
        <v>148</v>
      </c>
      <c r="D86" s="8">
        <v>332</v>
      </c>
      <c r="E86" s="24" t="s">
        <v>178</v>
      </c>
      <c r="F86" s="62"/>
      <c r="G86" s="73"/>
      <c r="H86" s="69"/>
      <c r="I86" s="13"/>
      <c r="J86" s="69"/>
    </row>
    <row r="87" spans="1:10" ht="16.5">
      <c r="A87" s="10">
        <v>28</v>
      </c>
      <c r="B87" s="24" t="s">
        <v>151</v>
      </c>
      <c r="C87" s="9" t="s">
        <v>152</v>
      </c>
      <c r="D87" s="8">
        <v>690</v>
      </c>
      <c r="E87" s="24" t="s">
        <v>153</v>
      </c>
      <c r="F87" s="61" t="s">
        <v>149</v>
      </c>
      <c r="G87" s="71">
        <v>43230</v>
      </c>
      <c r="H87" s="63">
        <f>D87+D88+D89+D90</f>
        <v>2030</v>
      </c>
      <c r="I87" s="13">
        <v>115</v>
      </c>
      <c r="J87" s="63">
        <f>H87-SUM(I87:I90)</f>
        <v>1915</v>
      </c>
    </row>
    <row r="88" spans="1:10" ht="16.5">
      <c r="A88" s="59">
        <v>29</v>
      </c>
      <c r="B88" s="64" t="s">
        <v>154</v>
      </c>
      <c r="C88" s="9" t="s">
        <v>155</v>
      </c>
      <c r="D88" s="8">
        <v>500</v>
      </c>
      <c r="E88" s="64" t="s">
        <v>158</v>
      </c>
      <c r="F88" s="70"/>
      <c r="G88" s="72"/>
      <c r="H88" s="70"/>
      <c r="I88" s="13"/>
      <c r="J88" s="68"/>
    </row>
    <row r="89" spans="1:10" ht="16.5">
      <c r="A89" s="67"/>
      <c r="B89" s="65"/>
      <c r="C89" s="9" t="s">
        <v>156</v>
      </c>
      <c r="D89" s="8">
        <v>440</v>
      </c>
      <c r="E89" s="65"/>
      <c r="F89" s="70"/>
      <c r="G89" s="72"/>
      <c r="H89" s="70"/>
      <c r="I89" s="13"/>
      <c r="J89" s="68"/>
    </row>
    <row r="90" spans="1:10" ht="16.5">
      <c r="A90" s="60"/>
      <c r="B90" s="66"/>
      <c r="C90" s="9" t="s">
        <v>157</v>
      </c>
      <c r="D90" s="8">
        <v>400</v>
      </c>
      <c r="E90" s="66"/>
      <c r="F90" s="62"/>
      <c r="G90" s="73"/>
      <c r="H90" s="62"/>
      <c r="I90" s="13"/>
      <c r="J90" s="69"/>
    </row>
    <row r="91" spans="1:10" ht="16.5">
      <c r="A91" s="10">
        <v>30</v>
      </c>
      <c r="B91" s="24" t="s">
        <v>4</v>
      </c>
      <c r="C91" s="9" t="s">
        <v>159</v>
      </c>
      <c r="D91" s="8">
        <v>490</v>
      </c>
      <c r="E91" s="24" t="s">
        <v>160</v>
      </c>
      <c r="F91" s="61" t="s">
        <v>150</v>
      </c>
      <c r="G91" s="71">
        <v>43244</v>
      </c>
      <c r="H91" s="63">
        <f>D91+D92+D93+D94+D95+D96+D97+D98</f>
        <v>4145</v>
      </c>
      <c r="I91" s="13"/>
      <c r="J91" s="63">
        <f>H91-SUM(I91:I98)</f>
        <v>4030</v>
      </c>
    </row>
    <row r="92" spans="1:10" ht="33">
      <c r="A92" s="10">
        <v>31</v>
      </c>
      <c r="B92" s="24" t="s">
        <v>4</v>
      </c>
      <c r="C92" s="9" t="s">
        <v>64</v>
      </c>
      <c r="D92" s="8">
        <v>580</v>
      </c>
      <c r="E92" s="24" t="s">
        <v>179</v>
      </c>
      <c r="F92" s="70"/>
      <c r="G92" s="72"/>
      <c r="H92" s="68"/>
      <c r="I92" s="13"/>
      <c r="J92" s="68"/>
    </row>
    <row r="93" spans="1:10" ht="16.5">
      <c r="A93" s="59">
        <v>32</v>
      </c>
      <c r="B93" s="64" t="s">
        <v>161</v>
      </c>
      <c r="C93" s="9" t="s">
        <v>162</v>
      </c>
      <c r="D93" s="8">
        <v>505</v>
      </c>
      <c r="E93" s="64" t="s">
        <v>180</v>
      </c>
      <c r="F93" s="70"/>
      <c r="G93" s="72"/>
      <c r="H93" s="68"/>
      <c r="I93" s="13"/>
      <c r="J93" s="68"/>
    </row>
    <row r="94" spans="1:10" ht="16.5">
      <c r="A94" s="67"/>
      <c r="B94" s="65"/>
      <c r="C94" s="9" t="s">
        <v>163</v>
      </c>
      <c r="D94" s="8">
        <v>355</v>
      </c>
      <c r="E94" s="65"/>
      <c r="F94" s="70"/>
      <c r="G94" s="72"/>
      <c r="H94" s="68"/>
      <c r="I94" s="13"/>
      <c r="J94" s="68"/>
    </row>
    <row r="95" spans="1:10" ht="16.5">
      <c r="A95" s="60"/>
      <c r="B95" s="66"/>
      <c r="C95" s="9" t="s">
        <v>164</v>
      </c>
      <c r="D95" s="8">
        <v>355</v>
      </c>
      <c r="E95" s="66"/>
      <c r="F95" s="70"/>
      <c r="G95" s="72"/>
      <c r="H95" s="68"/>
      <c r="I95" s="13"/>
      <c r="J95" s="68"/>
    </row>
    <row r="96" spans="1:10" ht="16.5">
      <c r="A96" s="10">
        <v>33</v>
      </c>
      <c r="B96" s="24" t="s">
        <v>151</v>
      </c>
      <c r="C96" s="9" t="s">
        <v>165</v>
      </c>
      <c r="D96" s="8">
        <v>690</v>
      </c>
      <c r="E96" s="24" t="s">
        <v>153</v>
      </c>
      <c r="F96" s="70"/>
      <c r="G96" s="72"/>
      <c r="H96" s="68"/>
      <c r="I96" s="13">
        <v>115</v>
      </c>
      <c r="J96" s="68"/>
    </row>
    <row r="97" spans="1:10" ht="16.5">
      <c r="A97" s="10">
        <v>34</v>
      </c>
      <c r="B97" s="24" t="s">
        <v>38</v>
      </c>
      <c r="C97" s="9" t="s">
        <v>166</v>
      </c>
      <c r="D97" s="8">
        <v>270</v>
      </c>
      <c r="E97" s="24" t="s">
        <v>167</v>
      </c>
      <c r="F97" s="70"/>
      <c r="G97" s="72"/>
      <c r="H97" s="68"/>
      <c r="I97" s="13"/>
      <c r="J97" s="68"/>
    </row>
    <row r="98" spans="1:10" ht="33.75" thickBot="1">
      <c r="A98" s="46">
        <v>35</v>
      </c>
      <c r="B98" s="47" t="s">
        <v>168</v>
      </c>
      <c r="C98" s="48" t="s">
        <v>169</v>
      </c>
      <c r="D98" s="49">
        <v>900</v>
      </c>
      <c r="E98" s="47" t="s">
        <v>170</v>
      </c>
      <c r="F98" s="75"/>
      <c r="G98" s="76"/>
      <c r="H98" s="74"/>
      <c r="I98" s="50"/>
      <c r="J98" s="74"/>
    </row>
    <row r="99" spans="1:10" ht="16.5">
      <c r="A99" s="41">
        <v>36</v>
      </c>
      <c r="B99" s="43" t="s">
        <v>182</v>
      </c>
      <c r="C99" s="44" t="s">
        <v>183</v>
      </c>
      <c r="D99" s="42">
        <v>510</v>
      </c>
      <c r="E99" s="43" t="s">
        <v>184</v>
      </c>
      <c r="F99" s="99" t="s">
        <v>225</v>
      </c>
      <c r="G99" s="100">
        <v>43257</v>
      </c>
      <c r="H99" s="98">
        <f>D99+D100+D114+D115+D116+D117+D118+D119+D120+D121+D122+D123+D124+D125+D126+D127+D128+D129+D130+D131</f>
        <v>9399</v>
      </c>
      <c r="I99" s="45">
        <v>64.55</v>
      </c>
      <c r="J99" s="98">
        <f>H99-SUM(I99:I131)</f>
        <v>9327.08</v>
      </c>
    </row>
    <row r="100" spans="1:10" ht="16.5">
      <c r="A100" s="59">
        <v>37</v>
      </c>
      <c r="B100" s="64" t="s">
        <v>185</v>
      </c>
      <c r="C100" s="9" t="s">
        <v>186</v>
      </c>
      <c r="D100" s="63">
        <v>1200</v>
      </c>
      <c r="E100" s="64" t="s">
        <v>200</v>
      </c>
      <c r="F100" s="70"/>
      <c r="G100" s="72"/>
      <c r="H100" s="70"/>
      <c r="I100" s="101"/>
      <c r="J100" s="68"/>
    </row>
    <row r="101" spans="1:10" ht="16.5">
      <c r="A101" s="67"/>
      <c r="B101" s="65"/>
      <c r="C101" s="9" t="s">
        <v>187</v>
      </c>
      <c r="D101" s="68"/>
      <c r="E101" s="65"/>
      <c r="F101" s="70"/>
      <c r="G101" s="72"/>
      <c r="H101" s="70"/>
      <c r="I101" s="102"/>
      <c r="J101" s="68"/>
    </row>
    <row r="102" spans="1:10" ht="16.5">
      <c r="A102" s="67"/>
      <c r="B102" s="65"/>
      <c r="C102" s="9" t="s">
        <v>188</v>
      </c>
      <c r="D102" s="68"/>
      <c r="E102" s="65"/>
      <c r="F102" s="70"/>
      <c r="G102" s="72"/>
      <c r="H102" s="70"/>
      <c r="I102" s="102"/>
      <c r="J102" s="68"/>
    </row>
    <row r="103" spans="1:10" ht="16.5">
      <c r="A103" s="67"/>
      <c r="B103" s="65"/>
      <c r="C103" s="9" t="s">
        <v>189</v>
      </c>
      <c r="D103" s="68"/>
      <c r="E103" s="65"/>
      <c r="F103" s="70"/>
      <c r="G103" s="72"/>
      <c r="H103" s="70"/>
      <c r="I103" s="102"/>
      <c r="J103" s="68"/>
    </row>
    <row r="104" spans="1:10" ht="16.5">
      <c r="A104" s="67"/>
      <c r="B104" s="65"/>
      <c r="C104" s="9" t="s">
        <v>190</v>
      </c>
      <c r="D104" s="68"/>
      <c r="E104" s="65"/>
      <c r="F104" s="70"/>
      <c r="G104" s="72"/>
      <c r="H104" s="70"/>
      <c r="I104" s="102"/>
      <c r="J104" s="68"/>
    </row>
    <row r="105" spans="1:10" ht="16.5">
      <c r="A105" s="67"/>
      <c r="B105" s="65"/>
      <c r="C105" s="9" t="s">
        <v>191</v>
      </c>
      <c r="D105" s="68"/>
      <c r="E105" s="65"/>
      <c r="F105" s="70"/>
      <c r="G105" s="72"/>
      <c r="H105" s="70"/>
      <c r="I105" s="102"/>
      <c r="J105" s="68"/>
    </row>
    <row r="106" spans="1:10" ht="16.5">
      <c r="A106" s="67"/>
      <c r="B106" s="65"/>
      <c r="C106" s="9" t="s">
        <v>192</v>
      </c>
      <c r="D106" s="68"/>
      <c r="E106" s="65"/>
      <c r="F106" s="70"/>
      <c r="G106" s="72"/>
      <c r="H106" s="70"/>
      <c r="I106" s="102"/>
      <c r="J106" s="68"/>
    </row>
    <row r="107" spans="1:10" ht="16.5">
      <c r="A107" s="67"/>
      <c r="B107" s="65"/>
      <c r="C107" s="9" t="s">
        <v>193</v>
      </c>
      <c r="D107" s="68"/>
      <c r="E107" s="65"/>
      <c r="F107" s="70"/>
      <c r="G107" s="72"/>
      <c r="H107" s="70"/>
      <c r="I107" s="102"/>
      <c r="J107" s="68"/>
    </row>
    <row r="108" spans="1:10" ht="16.5">
      <c r="A108" s="67"/>
      <c r="B108" s="65"/>
      <c r="C108" s="9" t="s">
        <v>194</v>
      </c>
      <c r="D108" s="68"/>
      <c r="E108" s="65"/>
      <c r="F108" s="70"/>
      <c r="G108" s="72"/>
      <c r="H108" s="70"/>
      <c r="I108" s="102"/>
      <c r="J108" s="68"/>
    </row>
    <row r="109" spans="1:10" ht="16.5">
      <c r="A109" s="67"/>
      <c r="B109" s="65"/>
      <c r="C109" s="9" t="s">
        <v>195</v>
      </c>
      <c r="D109" s="68"/>
      <c r="E109" s="65"/>
      <c r="F109" s="70"/>
      <c r="G109" s="72"/>
      <c r="H109" s="70"/>
      <c r="I109" s="102"/>
      <c r="J109" s="68"/>
    </row>
    <row r="110" spans="1:10" ht="16.5">
      <c r="A110" s="67"/>
      <c r="B110" s="65"/>
      <c r="C110" s="9" t="s">
        <v>196</v>
      </c>
      <c r="D110" s="68"/>
      <c r="E110" s="65"/>
      <c r="F110" s="70"/>
      <c r="G110" s="72"/>
      <c r="H110" s="70"/>
      <c r="I110" s="102"/>
      <c r="J110" s="68"/>
    </row>
    <row r="111" spans="1:10" ht="16.5">
      <c r="A111" s="67"/>
      <c r="B111" s="65"/>
      <c r="C111" s="9" t="s">
        <v>197</v>
      </c>
      <c r="D111" s="68"/>
      <c r="E111" s="65"/>
      <c r="F111" s="70"/>
      <c r="G111" s="72"/>
      <c r="H111" s="70"/>
      <c r="I111" s="102"/>
      <c r="J111" s="68"/>
    </row>
    <row r="112" spans="1:10" ht="16.5">
      <c r="A112" s="67"/>
      <c r="B112" s="65"/>
      <c r="C112" s="9" t="s">
        <v>198</v>
      </c>
      <c r="D112" s="68"/>
      <c r="E112" s="65"/>
      <c r="F112" s="70"/>
      <c r="G112" s="72"/>
      <c r="H112" s="70"/>
      <c r="I112" s="102"/>
      <c r="J112" s="68"/>
    </row>
    <row r="113" spans="1:10" ht="16.5">
      <c r="A113" s="60"/>
      <c r="B113" s="66"/>
      <c r="C113" s="9" t="s">
        <v>199</v>
      </c>
      <c r="D113" s="69"/>
      <c r="E113" s="66"/>
      <c r="F113" s="70"/>
      <c r="G113" s="72"/>
      <c r="H113" s="70"/>
      <c r="I113" s="103"/>
      <c r="J113" s="68"/>
    </row>
    <row r="114" spans="1:10" ht="16.5">
      <c r="A114" s="59">
        <v>38</v>
      </c>
      <c r="B114" s="64" t="s">
        <v>171</v>
      </c>
      <c r="C114" s="9" t="s">
        <v>172</v>
      </c>
      <c r="D114" s="8">
        <v>400</v>
      </c>
      <c r="E114" s="64" t="s">
        <v>181</v>
      </c>
      <c r="F114" s="70"/>
      <c r="G114" s="72"/>
      <c r="H114" s="70"/>
      <c r="I114" s="13"/>
      <c r="J114" s="68"/>
    </row>
    <row r="115" spans="1:10" ht="16.5">
      <c r="A115" s="67"/>
      <c r="B115" s="65"/>
      <c r="C115" s="9" t="s">
        <v>173</v>
      </c>
      <c r="D115" s="8">
        <v>400</v>
      </c>
      <c r="E115" s="65"/>
      <c r="F115" s="70"/>
      <c r="G115" s="72"/>
      <c r="H115" s="70"/>
      <c r="I115" s="13"/>
      <c r="J115" s="68"/>
    </row>
    <row r="116" spans="1:10" ht="16.5">
      <c r="A116" s="60"/>
      <c r="B116" s="66"/>
      <c r="C116" s="9" t="s">
        <v>174</v>
      </c>
      <c r="D116" s="8">
        <v>400</v>
      </c>
      <c r="E116" s="66"/>
      <c r="F116" s="70"/>
      <c r="G116" s="72"/>
      <c r="H116" s="70"/>
      <c r="I116" s="13"/>
      <c r="J116" s="68"/>
    </row>
    <row r="117" spans="1:10" ht="16.5">
      <c r="A117" s="10">
        <v>39</v>
      </c>
      <c r="B117" s="24" t="s">
        <v>201</v>
      </c>
      <c r="C117" s="9" t="s">
        <v>202</v>
      </c>
      <c r="D117" s="8">
        <v>480</v>
      </c>
      <c r="E117" s="24" t="s">
        <v>203</v>
      </c>
      <c r="F117" s="70"/>
      <c r="G117" s="72"/>
      <c r="H117" s="70"/>
      <c r="I117" s="13"/>
      <c r="J117" s="68"/>
    </row>
    <row r="118" spans="1:10" ht="16.5">
      <c r="A118" s="10">
        <v>40</v>
      </c>
      <c r="B118" s="24" t="s">
        <v>201</v>
      </c>
      <c r="C118" s="9" t="s">
        <v>204</v>
      </c>
      <c r="D118" s="8">
        <v>550</v>
      </c>
      <c r="E118" s="24" t="s">
        <v>205</v>
      </c>
      <c r="F118" s="70"/>
      <c r="G118" s="72"/>
      <c r="H118" s="70"/>
      <c r="I118" s="13"/>
      <c r="J118" s="68"/>
    </row>
    <row r="119" spans="1:10" ht="16.5">
      <c r="A119" s="59">
        <v>41</v>
      </c>
      <c r="B119" s="64" t="s">
        <v>38</v>
      </c>
      <c r="C119" s="9" t="s">
        <v>206</v>
      </c>
      <c r="D119" s="8">
        <v>475</v>
      </c>
      <c r="E119" s="64" t="s">
        <v>212</v>
      </c>
      <c r="F119" s="70"/>
      <c r="G119" s="72"/>
      <c r="H119" s="70"/>
      <c r="I119" s="13"/>
      <c r="J119" s="68"/>
    </row>
    <row r="120" spans="1:10" ht="16.5">
      <c r="A120" s="67"/>
      <c r="B120" s="65"/>
      <c r="C120" s="9" t="s">
        <v>207</v>
      </c>
      <c r="D120" s="8">
        <v>723</v>
      </c>
      <c r="E120" s="65"/>
      <c r="F120" s="70"/>
      <c r="G120" s="72"/>
      <c r="H120" s="70"/>
      <c r="I120" s="13">
        <v>7.37</v>
      </c>
      <c r="J120" s="68"/>
    </row>
    <row r="121" spans="1:10" ht="16.5">
      <c r="A121" s="67"/>
      <c r="B121" s="65"/>
      <c r="C121" s="9" t="s">
        <v>208</v>
      </c>
      <c r="D121" s="8">
        <v>723</v>
      </c>
      <c r="E121" s="65"/>
      <c r="F121" s="70"/>
      <c r="G121" s="72"/>
      <c r="H121" s="70"/>
      <c r="I121" s="13"/>
      <c r="J121" s="68"/>
    </row>
    <row r="122" spans="1:10" ht="16.5">
      <c r="A122" s="60"/>
      <c r="B122" s="66"/>
      <c r="C122" s="9" t="s">
        <v>209</v>
      </c>
      <c r="D122" s="8">
        <v>723</v>
      </c>
      <c r="E122" s="66"/>
      <c r="F122" s="70"/>
      <c r="G122" s="72"/>
      <c r="H122" s="70"/>
      <c r="I122" s="13"/>
      <c r="J122" s="68"/>
    </row>
    <row r="123" spans="1:10" ht="16.5">
      <c r="A123" s="59">
        <v>42</v>
      </c>
      <c r="B123" s="64" t="s">
        <v>38</v>
      </c>
      <c r="C123" s="9" t="s">
        <v>210</v>
      </c>
      <c r="D123" s="8">
        <v>660</v>
      </c>
      <c r="E123" s="64" t="s">
        <v>213</v>
      </c>
      <c r="F123" s="70"/>
      <c r="G123" s="72"/>
      <c r="H123" s="70"/>
      <c r="I123" s="13"/>
      <c r="J123" s="68"/>
    </row>
    <row r="124" spans="1:10" ht="16.5">
      <c r="A124" s="60"/>
      <c r="B124" s="66"/>
      <c r="C124" s="9" t="s">
        <v>211</v>
      </c>
      <c r="D124" s="8">
        <v>660</v>
      </c>
      <c r="E124" s="66"/>
      <c r="F124" s="70"/>
      <c r="G124" s="72"/>
      <c r="H124" s="70"/>
      <c r="I124" s="13"/>
      <c r="J124" s="68"/>
    </row>
    <row r="125" spans="1:10" ht="16.5">
      <c r="A125" s="10">
        <v>43</v>
      </c>
      <c r="B125" s="24" t="s">
        <v>201</v>
      </c>
      <c r="C125" s="9" t="s">
        <v>214</v>
      </c>
      <c r="D125" s="8">
        <v>320</v>
      </c>
      <c r="E125" s="24" t="s">
        <v>215</v>
      </c>
      <c r="F125" s="70"/>
      <c r="G125" s="72"/>
      <c r="H125" s="70"/>
      <c r="I125" s="13"/>
      <c r="J125" s="68"/>
    </row>
    <row r="126" spans="1:10" ht="16.5">
      <c r="A126" s="59">
        <v>44</v>
      </c>
      <c r="B126" s="64" t="s">
        <v>216</v>
      </c>
      <c r="C126" s="9" t="s">
        <v>217</v>
      </c>
      <c r="D126" s="8">
        <v>235</v>
      </c>
      <c r="E126" s="64" t="s">
        <v>222</v>
      </c>
      <c r="F126" s="70"/>
      <c r="G126" s="72"/>
      <c r="H126" s="70"/>
      <c r="I126" s="13"/>
      <c r="J126" s="68"/>
    </row>
    <row r="127" spans="1:10" ht="16.5">
      <c r="A127" s="67"/>
      <c r="B127" s="65"/>
      <c r="C127" s="9" t="s">
        <v>218</v>
      </c>
      <c r="D127" s="8">
        <v>235</v>
      </c>
      <c r="E127" s="65"/>
      <c r="F127" s="70"/>
      <c r="G127" s="72"/>
      <c r="H127" s="70"/>
      <c r="I127" s="13"/>
      <c r="J127" s="68"/>
    </row>
    <row r="128" spans="1:10" ht="16.5">
      <c r="A128" s="67"/>
      <c r="B128" s="65"/>
      <c r="C128" s="9" t="s">
        <v>219</v>
      </c>
      <c r="D128" s="8">
        <v>235</v>
      </c>
      <c r="E128" s="65"/>
      <c r="F128" s="70"/>
      <c r="G128" s="72"/>
      <c r="H128" s="70"/>
      <c r="I128" s="13"/>
      <c r="J128" s="68"/>
    </row>
    <row r="129" spans="1:10" ht="16.5">
      <c r="A129" s="67"/>
      <c r="B129" s="65"/>
      <c r="C129" s="9" t="s">
        <v>220</v>
      </c>
      <c r="D129" s="8">
        <v>235</v>
      </c>
      <c r="E129" s="65"/>
      <c r="F129" s="70"/>
      <c r="G129" s="72"/>
      <c r="H129" s="70"/>
      <c r="I129" s="13"/>
      <c r="J129" s="68"/>
    </row>
    <row r="130" spans="1:10" ht="16.5">
      <c r="A130" s="60"/>
      <c r="B130" s="66"/>
      <c r="C130" s="9" t="s">
        <v>221</v>
      </c>
      <c r="D130" s="8">
        <v>235</v>
      </c>
      <c r="E130" s="66"/>
      <c r="F130" s="70"/>
      <c r="G130" s="72"/>
      <c r="H130" s="70"/>
      <c r="I130" s="13"/>
      <c r="J130" s="68"/>
    </row>
    <row r="131" spans="1:10" ht="33">
      <c r="A131" s="10">
        <v>45</v>
      </c>
      <c r="B131" s="24" t="s">
        <v>4</v>
      </c>
      <c r="C131" s="9" t="s">
        <v>223</v>
      </c>
      <c r="D131" s="8">
        <v>0</v>
      </c>
      <c r="E131" s="24" t="s">
        <v>224</v>
      </c>
      <c r="F131" s="62"/>
      <c r="G131" s="73"/>
      <c r="H131" s="62"/>
      <c r="I131" s="13"/>
      <c r="J131" s="69"/>
    </row>
    <row r="132" spans="1:10" ht="16.5">
      <c r="A132" s="59">
        <v>46</v>
      </c>
      <c r="B132" s="64" t="s">
        <v>226</v>
      </c>
      <c r="C132" s="9" t="s">
        <v>227</v>
      </c>
      <c r="D132" s="8">
        <v>550</v>
      </c>
      <c r="E132" s="64" t="s">
        <v>229</v>
      </c>
      <c r="F132" s="61" t="s">
        <v>243</v>
      </c>
      <c r="G132" s="71">
        <v>43271</v>
      </c>
      <c r="H132" s="63">
        <f>D132+D133+D134+D135+D136+D137+D138+D139+D140+D141</f>
        <v>6265</v>
      </c>
      <c r="I132" s="13"/>
      <c r="J132" s="63">
        <f>H132-SUM(I132:I141)</f>
        <v>6265</v>
      </c>
    </row>
    <row r="133" spans="1:10" ht="16.5">
      <c r="A133" s="60"/>
      <c r="B133" s="66"/>
      <c r="C133" s="9" t="s">
        <v>228</v>
      </c>
      <c r="D133" s="8">
        <v>550</v>
      </c>
      <c r="E133" s="66"/>
      <c r="F133" s="70"/>
      <c r="G133" s="72"/>
      <c r="H133" s="68"/>
      <c r="I133" s="13"/>
      <c r="J133" s="68"/>
    </row>
    <row r="134" spans="1:10" ht="16.5">
      <c r="A134" s="59">
        <v>47</v>
      </c>
      <c r="B134" s="64" t="s">
        <v>171</v>
      </c>
      <c r="C134" s="9" t="s">
        <v>231</v>
      </c>
      <c r="D134" s="8">
        <v>850</v>
      </c>
      <c r="E134" s="64" t="s">
        <v>230</v>
      </c>
      <c r="F134" s="70"/>
      <c r="G134" s="72"/>
      <c r="H134" s="68"/>
      <c r="I134" s="13"/>
      <c r="J134" s="68"/>
    </row>
    <row r="135" spans="1:10" ht="16.5">
      <c r="A135" s="67"/>
      <c r="B135" s="65"/>
      <c r="C135" s="9" t="s">
        <v>232</v>
      </c>
      <c r="D135" s="8">
        <v>850</v>
      </c>
      <c r="E135" s="65"/>
      <c r="F135" s="70"/>
      <c r="G135" s="72"/>
      <c r="H135" s="68"/>
      <c r="I135" s="13"/>
      <c r="J135" s="68"/>
    </row>
    <row r="136" spans="1:10" ht="16.5">
      <c r="A136" s="60"/>
      <c r="B136" s="66"/>
      <c r="C136" s="9" t="s">
        <v>233</v>
      </c>
      <c r="D136" s="8">
        <v>850</v>
      </c>
      <c r="E136" s="66"/>
      <c r="F136" s="70"/>
      <c r="G136" s="72"/>
      <c r="H136" s="68"/>
      <c r="I136" s="13"/>
      <c r="J136" s="68"/>
    </row>
    <row r="137" spans="1:10" ht="16.5">
      <c r="A137" s="59">
        <v>48</v>
      </c>
      <c r="B137" s="64" t="s">
        <v>238</v>
      </c>
      <c r="C137" s="9" t="s">
        <v>240</v>
      </c>
      <c r="D137" s="8">
        <v>850</v>
      </c>
      <c r="E137" s="64" t="s">
        <v>239</v>
      </c>
      <c r="F137" s="70"/>
      <c r="G137" s="72"/>
      <c r="H137" s="68"/>
      <c r="I137" s="13"/>
      <c r="J137" s="68"/>
    </row>
    <row r="138" spans="1:10" ht="16.5">
      <c r="A138" s="67"/>
      <c r="B138" s="65"/>
      <c r="C138" s="9" t="s">
        <v>241</v>
      </c>
      <c r="D138" s="8">
        <v>850</v>
      </c>
      <c r="E138" s="65"/>
      <c r="F138" s="70"/>
      <c r="G138" s="72"/>
      <c r="H138" s="68"/>
      <c r="I138" s="13"/>
      <c r="J138" s="68"/>
    </row>
    <row r="139" spans="1:10" ht="16.5">
      <c r="A139" s="60"/>
      <c r="B139" s="66"/>
      <c r="C139" s="9" t="s">
        <v>242</v>
      </c>
      <c r="D139" s="8">
        <v>850</v>
      </c>
      <c r="E139" s="66"/>
      <c r="F139" s="70"/>
      <c r="G139" s="72"/>
      <c r="H139" s="68"/>
      <c r="I139" s="13"/>
      <c r="J139" s="68"/>
    </row>
    <row r="140" spans="1:10" ht="16.5">
      <c r="A140" s="59">
        <v>49</v>
      </c>
      <c r="B140" s="64" t="s">
        <v>244</v>
      </c>
      <c r="C140" s="9" t="s">
        <v>245</v>
      </c>
      <c r="D140" s="8">
        <v>65</v>
      </c>
      <c r="E140" s="64" t="s">
        <v>246</v>
      </c>
      <c r="F140" s="70"/>
      <c r="G140" s="72"/>
      <c r="H140" s="68"/>
      <c r="I140" s="13"/>
      <c r="J140" s="68"/>
    </row>
    <row r="141" spans="1:10" ht="16.5">
      <c r="A141" s="60"/>
      <c r="B141" s="66"/>
      <c r="C141" s="9" t="s">
        <v>247</v>
      </c>
      <c r="D141" s="8">
        <v>0</v>
      </c>
      <c r="E141" s="66"/>
      <c r="F141" s="62"/>
      <c r="G141" s="73"/>
      <c r="H141" s="69"/>
      <c r="I141" s="13"/>
      <c r="J141" s="69"/>
    </row>
    <row r="142" spans="1:10" ht="16.5">
      <c r="A142" s="59">
        <v>50</v>
      </c>
      <c r="B142" s="64" t="s">
        <v>234</v>
      </c>
      <c r="C142" s="9" t="s">
        <v>235</v>
      </c>
      <c r="D142" s="8">
        <v>800</v>
      </c>
      <c r="E142" s="64" t="s">
        <v>237</v>
      </c>
      <c r="F142" s="61" t="s">
        <v>263</v>
      </c>
      <c r="G142" s="71">
        <v>43279</v>
      </c>
      <c r="H142" s="63">
        <f>D142+D143+D144+D145+D146+D147+D148+D149+D150+D151+D152+D153+D154</f>
        <v>5664</v>
      </c>
      <c r="I142" s="13"/>
      <c r="J142" s="63">
        <f>H142-SUM(I142:I154)</f>
        <v>4693.32</v>
      </c>
    </row>
    <row r="143" spans="1:10" ht="16.5">
      <c r="A143" s="60"/>
      <c r="B143" s="66"/>
      <c r="C143" s="9" t="s">
        <v>236</v>
      </c>
      <c r="D143" s="8">
        <v>625</v>
      </c>
      <c r="E143" s="66"/>
      <c r="F143" s="70"/>
      <c r="G143" s="72"/>
      <c r="H143" s="68"/>
      <c r="I143" s="13">
        <v>202.04</v>
      </c>
      <c r="J143" s="68"/>
    </row>
    <row r="144" spans="1:10" ht="16.5">
      <c r="A144" s="10">
        <v>51</v>
      </c>
      <c r="B144" s="17" t="s">
        <v>234</v>
      </c>
      <c r="C144" s="9" t="s">
        <v>248</v>
      </c>
      <c r="D144" s="8">
        <v>800</v>
      </c>
      <c r="E144" s="17" t="s">
        <v>249</v>
      </c>
      <c r="F144" s="70"/>
      <c r="G144" s="72"/>
      <c r="H144" s="68"/>
      <c r="I144" s="13">
        <v>48.64</v>
      </c>
      <c r="J144" s="68"/>
    </row>
    <row r="145" spans="1:10" ht="16.5">
      <c r="A145" s="59">
        <v>52</v>
      </c>
      <c r="B145" s="64" t="s">
        <v>151</v>
      </c>
      <c r="C145" s="9" t="s">
        <v>250</v>
      </c>
      <c r="D145" s="8">
        <v>720</v>
      </c>
      <c r="E145" s="64" t="s">
        <v>253</v>
      </c>
      <c r="F145" s="70"/>
      <c r="G145" s="72"/>
      <c r="H145" s="68"/>
      <c r="I145" s="13">
        <v>720</v>
      </c>
      <c r="J145" s="68"/>
    </row>
    <row r="146" spans="1:10" ht="16.5">
      <c r="A146" s="67"/>
      <c r="B146" s="65"/>
      <c r="C146" s="9" t="s">
        <v>251</v>
      </c>
      <c r="D146" s="8">
        <v>720</v>
      </c>
      <c r="E146" s="65"/>
      <c r="F146" s="70"/>
      <c r="G146" s="72"/>
      <c r="H146" s="68"/>
      <c r="I146" s="13"/>
      <c r="J146" s="68"/>
    </row>
    <row r="147" spans="1:10" ht="16.5">
      <c r="A147" s="60"/>
      <c r="B147" s="66"/>
      <c r="C147" s="9" t="s">
        <v>252</v>
      </c>
      <c r="D147" s="8">
        <v>720</v>
      </c>
      <c r="E147" s="66"/>
      <c r="F147" s="70"/>
      <c r="G147" s="72"/>
      <c r="H147" s="68"/>
      <c r="I147" s="13"/>
      <c r="J147" s="68"/>
    </row>
    <row r="148" spans="1:10" ht="16.5" customHeight="1">
      <c r="A148" s="59">
        <v>53</v>
      </c>
      <c r="B148" s="64" t="s">
        <v>254</v>
      </c>
      <c r="C148" s="9" t="s">
        <v>256</v>
      </c>
      <c r="D148" s="8">
        <v>108</v>
      </c>
      <c r="E148" s="59" t="s">
        <v>255</v>
      </c>
      <c r="F148" s="70"/>
      <c r="G148" s="72"/>
      <c r="H148" s="68"/>
      <c r="I148" s="13"/>
      <c r="J148" s="68"/>
    </row>
    <row r="149" spans="1:10" ht="16.5">
      <c r="A149" s="67"/>
      <c r="B149" s="65"/>
      <c r="C149" s="9" t="s">
        <v>257</v>
      </c>
      <c r="D149" s="8">
        <v>123</v>
      </c>
      <c r="E149" s="67"/>
      <c r="F149" s="70"/>
      <c r="G149" s="72"/>
      <c r="H149" s="68"/>
      <c r="I149" s="13"/>
      <c r="J149" s="68"/>
    </row>
    <row r="150" spans="1:10" ht="16.5">
      <c r="A150" s="67"/>
      <c r="B150" s="65"/>
      <c r="C150" s="9" t="s">
        <v>258</v>
      </c>
      <c r="D150" s="8">
        <v>41</v>
      </c>
      <c r="E150" s="67"/>
      <c r="F150" s="70"/>
      <c r="G150" s="72"/>
      <c r="H150" s="68"/>
      <c r="I150" s="13"/>
      <c r="J150" s="68"/>
    </row>
    <row r="151" spans="1:10" ht="16.5">
      <c r="A151" s="67"/>
      <c r="B151" s="65"/>
      <c r="C151" s="9" t="s">
        <v>259</v>
      </c>
      <c r="D151" s="8">
        <v>300</v>
      </c>
      <c r="E151" s="67"/>
      <c r="F151" s="70"/>
      <c r="G151" s="72"/>
      <c r="H151" s="68"/>
      <c r="I151" s="13"/>
      <c r="J151" s="68"/>
    </row>
    <row r="152" spans="1:10" ht="16.5">
      <c r="A152" s="67"/>
      <c r="B152" s="65"/>
      <c r="C152" s="9" t="s">
        <v>260</v>
      </c>
      <c r="D152" s="8">
        <v>272</v>
      </c>
      <c r="E152" s="67"/>
      <c r="F152" s="70"/>
      <c r="G152" s="72"/>
      <c r="H152" s="68"/>
      <c r="I152" s="13"/>
      <c r="J152" s="68"/>
    </row>
    <row r="153" spans="1:10" ht="16.5">
      <c r="A153" s="67"/>
      <c r="B153" s="65"/>
      <c r="C153" s="9" t="s">
        <v>261</v>
      </c>
      <c r="D153" s="8">
        <v>300</v>
      </c>
      <c r="E153" s="67"/>
      <c r="F153" s="70"/>
      <c r="G153" s="72"/>
      <c r="H153" s="68"/>
      <c r="I153" s="13"/>
      <c r="J153" s="68"/>
    </row>
    <row r="154" spans="1:10" ht="16.5">
      <c r="A154" s="60"/>
      <c r="B154" s="66"/>
      <c r="C154" s="9" t="s">
        <v>262</v>
      </c>
      <c r="D154" s="8">
        <v>135</v>
      </c>
      <c r="E154" s="60"/>
      <c r="F154" s="62"/>
      <c r="G154" s="73"/>
      <c r="H154" s="69"/>
      <c r="I154" s="13"/>
      <c r="J154" s="69"/>
    </row>
    <row r="155" spans="1:10" ht="16.5">
      <c r="A155" s="64">
        <v>54</v>
      </c>
      <c r="B155" s="64" t="s">
        <v>264</v>
      </c>
      <c r="C155" s="9" t="s">
        <v>265</v>
      </c>
      <c r="D155" s="8">
        <v>280</v>
      </c>
      <c r="E155" s="64" t="s">
        <v>267</v>
      </c>
      <c r="F155" s="61" t="s">
        <v>271</v>
      </c>
      <c r="G155" s="71">
        <v>43280</v>
      </c>
      <c r="H155" s="63">
        <f>D155+D156+D157+D158</f>
        <v>2260</v>
      </c>
      <c r="I155" s="13"/>
      <c r="J155" s="63">
        <f>H155-SUM(I155:I158)</f>
        <v>2260</v>
      </c>
    </row>
    <row r="156" spans="1:10" ht="16.5">
      <c r="A156" s="66"/>
      <c r="B156" s="66"/>
      <c r="C156" s="9" t="s">
        <v>266</v>
      </c>
      <c r="D156" s="8">
        <v>280</v>
      </c>
      <c r="E156" s="66"/>
      <c r="F156" s="70"/>
      <c r="G156" s="72"/>
      <c r="H156" s="70"/>
      <c r="I156" s="14"/>
      <c r="J156" s="68"/>
    </row>
    <row r="157" spans="1:10" ht="16.5">
      <c r="A157" s="64">
        <v>55</v>
      </c>
      <c r="B157" s="64" t="s">
        <v>238</v>
      </c>
      <c r="C157" s="9" t="s">
        <v>268</v>
      </c>
      <c r="D157" s="8">
        <v>850</v>
      </c>
      <c r="E157" s="64" t="s">
        <v>270</v>
      </c>
      <c r="F157" s="70"/>
      <c r="G157" s="72"/>
      <c r="H157" s="70"/>
      <c r="I157" s="13"/>
      <c r="J157" s="68"/>
    </row>
    <row r="158" spans="1:10" ht="16.5">
      <c r="A158" s="66"/>
      <c r="B158" s="66"/>
      <c r="C158" s="9" t="s">
        <v>269</v>
      </c>
      <c r="D158" s="8">
        <v>850</v>
      </c>
      <c r="E158" s="66"/>
      <c r="F158" s="62"/>
      <c r="G158" s="73"/>
      <c r="H158" s="62"/>
      <c r="I158" s="14"/>
      <c r="J158" s="69"/>
    </row>
    <row r="159" spans="1:10" ht="16.5">
      <c r="A159" s="10">
        <v>56</v>
      </c>
      <c r="B159" s="24" t="s">
        <v>201</v>
      </c>
      <c r="C159" s="9" t="s">
        <v>274</v>
      </c>
      <c r="D159" s="8">
        <v>620</v>
      </c>
      <c r="E159" s="7" t="s">
        <v>275</v>
      </c>
      <c r="F159" s="61" t="s">
        <v>273</v>
      </c>
      <c r="G159" s="71">
        <v>43292</v>
      </c>
      <c r="H159" s="63">
        <f>D159+D160+D161+D162</f>
        <v>1680</v>
      </c>
      <c r="I159" s="13"/>
      <c r="J159" s="63">
        <f>H159-SUM(I159:I162)</f>
        <v>1680</v>
      </c>
    </row>
    <row r="160" spans="1:10" ht="16.5">
      <c r="A160" s="59">
        <v>57</v>
      </c>
      <c r="B160" s="64" t="s">
        <v>276</v>
      </c>
      <c r="C160" s="9" t="s">
        <v>277</v>
      </c>
      <c r="D160" s="8">
        <v>380</v>
      </c>
      <c r="E160" s="59" t="s">
        <v>280</v>
      </c>
      <c r="F160" s="70"/>
      <c r="G160" s="72"/>
      <c r="H160" s="68"/>
      <c r="I160" s="13"/>
      <c r="J160" s="68"/>
    </row>
    <row r="161" spans="1:10" ht="16.5">
      <c r="A161" s="67"/>
      <c r="B161" s="65"/>
      <c r="C161" s="9" t="s">
        <v>278</v>
      </c>
      <c r="D161" s="8">
        <v>380</v>
      </c>
      <c r="E161" s="67"/>
      <c r="F161" s="70"/>
      <c r="G161" s="72"/>
      <c r="H161" s="68"/>
      <c r="I161" s="13"/>
      <c r="J161" s="68"/>
    </row>
    <row r="162" spans="1:10" ht="16.5">
      <c r="A162" s="60"/>
      <c r="B162" s="66"/>
      <c r="C162" s="9" t="s">
        <v>279</v>
      </c>
      <c r="D162" s="8">
        <v>300</v>
      </c>
      <c r="E162" s="60"/>
      <c r="F162" s="62"/>
      <c r="G162" s="73"/>
      <c r="H162" s="69"/>
      <c r="I162" s="13"/>
      <c r="J162" s="69"/>
    </row>
    <row r="163" spans="1:10" ht="16.5">
      <c r="A163" s="10">
        <v>58</v>
      </c>
      <c r="B163" s="24" t="s">
        <v>4</v>
      </c>
      <c r="C163" s="9" t="s">
        <v>65</v>
      </c>
      <c r="D163" s="8">
        <v>500</v>
      </c>
      <c r="E163" s="7" t="s">
        <v>272</v>
      </c>
      <c r="F163" s="61" t="s">
        <v>281</v>
      </c>
      <c r="G163" s="71">
        <v>43311</v>
      </c>
      <c r="H163" s="63">
        <f>D163+D164+D165+D166+D167+D168+D169+D170+D171+D172+D173+D174+D175+D176</f>
        <v>5872</v>
      </c>
      <c r="I163" s="13"/>
      <c r="J163" s="63">
        <f>H163-SUM(I163:I175)</f>
        <v>5872</v>
      </c>
    </row>
    <row r="164" spans="1:10" ht="16.5">
      <c r="A164" s="64">
        <v>59</v>
      </c>
      <c r="B164" s="64" t="s">
        <v>282</v>
      </c>
      <c r="C164" s="9" t="s">
        <v>283</v>
      </c>
      <c r="D164" s="8">
        <v>500</v>
      </c>
      <c r="E164" s="59" t="s">
        <v>287</v>
      </c>
      <c r="F164" s="70"/>
      <c r="G164" s="72"/>
      <c r="H164" s="68"/>
      <c r="I164" s="13"/>
      <c r="J164" s="68"/>
    </row>
    <row r="165" spans="1:10" ht="16.5">
      <c r="A165" s="65"/>
      <c r="B165" s="65"/>
      <c r="C165" s="9" t="s">
        <v>284</v>
      </c>
      <c r="D165" s="8">
        <v>500</v>
      </c>
      <c r="E165" s="67"/>
      <c r="F165" s="70"/>
      <c r="G165" s="72"/>
      <c r="H165" s="68"/>
      <c r="I165" s="13"/>
      <c r="J165" s="68"/>
    </row>
    <row r="166" spans="1:10" ht="16.5">
      <c r="A166" s="65"/>
      <c r="B166" s="65"/>
      <c r="C166" s="9" t="s">
        <v>285</v>
      </c>
      <c r="D166" s="8">
        <v>500</v>
      </c>
      <c r="E166" s="67"/>
      <c r="F166" s="70"/>
      <c r="G166" s="72"/>
      <c r="H166" s="68"/>
      <c r="I166" s="13"/>
      <c r="J166" s="68"/>
    </row>
    <row r="167" spans="1:10" ht="16.5">
      <c r="A167" s="66"/>
      <c r="B167" s="66"/>
      <c r="C167" s="9" t="s">
        <v>286</v>
      </c>
      <c r="D167" s="8">
        <v>500</v>
      </c>
      <c r="E167" s="60"/>
      <c r="F167" s="70"/>
      <c r="G167" s="72"/>
      <c r="H167" s="68"/>
      <c r="I167" s="13"/>
      <c r="J167" s="68"/>
    </row>
    <row r="168" spans="1:11" ht="16.5">
      <c r="A168" s="59">
        <v>60</v>
      </c>
      <c r="B168" s="64" t="s">
        <v>234</v>
      </c>
      <c r="C168" s="9" t="s">
        <v>288</v>
      </c>
      <c r="D168" s="8">
        <v>500</v>
      </c>
      <c r="E168" s="59" t="s">
        <v>291</v>
      </c>
      <c r="F168" s="70"/>
      <c r="G168" s="72"/>
      <c r="H168" s="68"/>
      <c r="I168" s="13"/>
      <c r="J168" s="68"/>
      <c r="K168" s="2">
        <v>129.12</v>
      </c>
    </row>
    <row r="169" spans="1:11" ht="16.5">
      <c r="A169" s="67"/>
      <c r="B169" s="65"/>
      <c r="C169" s="9" t="s">
        <v>289</v>
      </c>
      <c r="D169" s="8">
        <v>500</v>
      </c>
      <c r="E169" s="67"/>
      <c r="F169" s="70"/>
      <c r="G169" s="72"/>
      <c r="H169" s="68"/>
      <c r="I169" s="13"/>
      <c r="J169" s="68"/>
      <c r="K169" s="2">
        <v>750</v>
      </c>
    </row>
    <row r="170" spans="1:11" ht="16.5">
      <c r="A170" s="60"/>
      <c r="B170" s="66"/>
      <c r="C170" s="9" t="s">
        <v>290</v>
      </c>
      <c r="D170" s="8">
        <v>500</v>
      </c>
      <c r="E170" s="60"/>
      <c r="F170" s="70"/>
      <c r="G170" s="72"/>
      <c r="H170" s="68"/>
      <c r="I170" s="13"/>
      <c r="J170" s="68"/>
      <c r="K170" s="2">
        <f>SUM(K168:K169)</f>
        <v>879.12</v>
      </c>
    </row>
    <row r="171" spans="1:10" ht="16.5">
      <c r="A171" s="59">
        <v>61</v>
      </c>
      <c r="B171" s="64" t="s">
        <v>254</v>
      </c>
      <c r="C171" s="9" t="s">
        <v>292</v>
      </c>
      <c r="D171" s="8">
        <v>256</v>
      </c>
      <c r="E171" s="59" t="s">
        <v>294</v>
      </c>
      <c r="F171" s="70"/>
      <c r="G171" s="72"/>
      <c r="H171" s="68"/>
      <c r="I171" s="13"/>
      <c r="J171" s="68"/>
    </row>
    <row r="172" spans="1:10" ht="16.5">
      <c r="A172" s="60"/>
      <c r="B172" s="66"/>
      <c r="C172" s="9" t="s">
        <v>293</v>
      </c>
      <c r="D172" s="8">
        <v>256</v>
      </c>
      <c r="E172" s="60"/>
      <c r="F172" s="70"/>
      <c r="G172" s="72"/>
      <c r="H172" s="68"/>
      <c r="I172" s="13"/>
      <c r="J172" s="68"/>
    </row>
    <row r="173" spans="1:10" ht="33">
      <c r="A173" s="10">
        <v>62</v>
      </c>
      <c r="B173" s="17" t="s">
        <v>254</v>
      </c>
      <c r="C173" s="7" t="s">
        <v>295</v>
      </c>
      <c r="D173" s="8">
        <v>300</v>
      </c>
      <c r="E173" s="17" t="s">
        <v>255</v>
      </c>
      <c r="F173" s="70"/>
      <c r="G173" s="72"/>
      <c r="H173" s="68"/>
      <c r="I173" s="14"/>
      <c r="J173" s="68"/>
    </row>
    <row r="174" spans="1:10" ht="16.5">
      <c r="A174" s="59">
        <v>63</v>
      </c>
      <c r="B174" s="64" t="s">
        <v>151</v>
      </c>
      <c r="C174" s="9" t="s">
        <v>296</v>
      </c>
      <c r="D174" s="8">
        <v>380</v>
      </c>
      <c r="E174" s="59" t="s">
        <v>298</v>
      </c>
      <c r="F174" s="70"/>
      <c r="G174" s="72"/>
      <c r="H174" s="68"/>
      <c r="I174" s="13"/>
      <c r="J174" s="68"/>
    </row>
    <row r="175" spans="1:10" ht="16.5">
      <c r="A175" s="60"/>
      <c r="B175" s="66"/>
      <c r="C175" s="9" t="s">
        <v>297</v>
      </c>
      <c r="D175" s="8">
        <v>380</v>
      </c>
      <c r="E175" s="60"/>
      <c r="F175" s="70"/>
      <c r="G175" s="72"/>
      <c r="H175" s="68"/>
      <c r="I175" s="13"/>
      <c r="J175" s="68"/>
    </row>
    <row r="176" spans="1:10" ht="33">
      <c r="A176" s="10">
        <v>64</v>
      </c>
      <c r="B176" s="17" t="s">
        <v>254</v>
      </c>
      <c r="C176" s="9" t="s">
        <v>299</v>
      </c>
      <c r="D176" s="8">
        <v>300</v>
      </c>
      <c r="E176" s="24" t="s">
        <v>300</v>
      </c>
      <c r="F176" s="62"/>
      <c r="G176" s="73"/>
      <c r="H176" s="69"/>
      <c r="I176" s="13"/>
      <c r="J176" s="69"/>
    </row>
    <row r="177" spans="1:10" ht="16.5">
      <c r="A177" s="10">
        <v>65</v>
      </c>
      <c r="B177" s="7" t="s">
        <v>38</v>
      </c>
      <c r="C177" s="9" t="s">
        <v>301</v>
      </c>
      <c r="D177" s="8">
        <v>740</v>
      </c>
      <c r="E177" s="24" t="s">
        <v>302</v>
      </c>
      <c r="F177" s="61" t="s">
        <v>303</v>
      </c>
      <c r="G177" s="61" t="s">
        <v>304</v>
      </c>
      <c r="H177" s="63">
        <v>2351</v>
      </c>
      <c r="I177" s="13"/>
      <c r="J177" s="63">
        <v>2351</v>
      </c>
    </row>
    <row r="178" spans="1:10" ht="16.5">
      <c r="A178" s="17">
        <v>66</v>
      </c>
      <c r="B178" s="24" t="s">
        <v>305</v>
      </c>
      <c r="C178" s="9" t="s">
        <v>306</v>
      </c>
      <c r="D178" s="8">
        <v>350</v>
      </c>
      <c r="E178" s="24" t="s">
        <v>307</v>
      </c>
      <c r="F178" s="70"/>
      <c r="G178" s="70"/>
      <c r="H178" s="68"/>
      <c r="I178" s="13"/>
      <c r="J178" s="68"/>
    </row>
    <row r="179" spans="1:10" ht="16.5">
      <c r="A179" s="59">
        <v>67</v>
      </c>
      <c r="B179" s="64" t="s">
        <v>226</v>
      </c>
      <c r="C179" s="9" t="s">
        <v>308</v>
      </c>
      <c r="D179" s="8">
        <v>350</v>
      </c>
      <c r="E179" s="59" t="s">
        <v>309</v>
      </c>
      <c r="F179" s="70"/>
      <c r="G179" s="70"/>
      <c r="H179" s="68"/>
      <c r="I179" s="13"/>
      <c r="J179" s="68"/>
    </row>
    <row r="180" spans="1:10" ht="16.5">
      <c r="A180" s="60"/>
      <c r="B180" s="66"/>
      <c r="C180" s="9" t="s">
        <v>310</v>
      </c>
      <c r="D180" s="8">
        <v>350</v>
      </c>
      <c r="E180" s="60"/>
      <c r="F180" s="70"/>
      <c r="G180" s="70"/>
      <c r="H180" s="68"/>
      <c r="I180" s="13"/>
      <c r="J180" s="68"/>
    </row>
    <row r="181" spans="1:10" ht="16.5">
      <c r="A181" s="10">
        <v>68</v>
      </c>
      <c r="B181" s="17" t="s">
        <v>161</v>
      </c>
      <c r="C181" s="9" t="s">
        <v>311</v>
      </c>
      <c r="D181" s="8">
        <v>450</v>
      </c>
      <c r="E181" s="10" t="s">
        <v>312</v>
      </c>
      <c r="F181" s="70"/>
      <c r="G181" s="70"/>
      <c r="H181" s="68"/>
      <c r="I181" s="14"/>
      <c r="J181" s="68"/>
    </row>
    <row r="182" spans="1:10" ht="16.5">
      <c r="A182" s="10">
        <v>69</v>
      </c>
      <c r="B182" s="24" t="s">
        <v>142</v>
      </c>
      <c r="C182" s="9" t="s">
        <v>313</v>
      </c>
      <c r="D182" s="8">
        <v>111</v>
      </c>
      <c r="E182" s="7" t="s">
        <v>314</v>
      </c>
      <c r="F182" s="70"/>
      <c r="G182" s="70"/>
      <c r="H182" s="68"/>
      <c r="I182" s="13"/>
      <c r="J182" s="68"/>
    </row>
    <row r="183" spans="1:10" ht="16.5">
      <c r="A183" s="59">
        <v>70</v>
      </c>
      <c r="B183" s="64" t="s">
        <v>315</v>
      </c>
      <c r="C183" s="9" t="s">
        <v>317</v>
      </c>
      <c r="D183" s="8">
        <v>470</v>
      </c>
      <c r="E183" s="59" t="s">
        <v>320</v>
      </c>
      <c r="F183" s="57" t="s">
        <v>316</v>
      </c>
      <c r="G183" s="57" t="s">
        <v>327</v>
      </c>
      <c r="H183" s="58">
        <f>D183+D184+D185+D186+D187</f>
        <v>1632</v>
      </c>
      <c r="I183" s="13"/>
      <c r="J183" s="58">
        <f>H183-SUM(I183,I187)</f>
        <v>1632</v>
      </c>
    </row>
    <row r="184" spans="1:10" ht="16.5">
      <c r="A184" s="67"/>
      <c r="B184" s="65"/>
      <c r="C184" s="9" t="s">
        <v>318</v>
      </c>
      <c r="D184" s="8">
        <v>470</v>
      </c>
      <c r="E184" s="67"/>
      <c r="F184" s="57"/>
      <c r="G184" s="57"/>
      <c r="H184" s="58"/>
      <c r="I184" s="13"/>
      <c r="J184" s="58"/>
    </row>
    <row r="185" spans="1:10" ht="16.5">
      <c r="A185" s="60"/>
      <c r="B185" s="66"/>
      <c r="C185" s="9" t="s">
        <v>319</v>
      </c>
      <c r="D185" s="8">
        <v>470</v>
      </c>
      <c r="E185" s="60"/>
      <c r="F185" s="57"/>
      <c r="G185" s="57"/>
      <c r="H185" s="58"/>
      <c r="I185" s="14"/>
      <c r="J185" s="58"/>
    </row>
    <row r="186" spans="1:10" ht="16.5">
      <c r="A186" s="59">
        <v>71</v>
      </c>
      <c r="B186" s="59" t="s">
        <v>142</v>
      </c>
      <c r="C186" s="9" t="s">
        <v>321</v>
      </c>
      <c r="D186" s="8">
        <v>111</v>
      </c>
      <c r="E186" s="59" t="s">
        <v>323</v>
      </c>
      <c r="F186" s="57"/>
      <c r="G186" s="57"/>
      <c r="H186" s="58"/>
      <c r="I186" s="13"/>
      <c r="J186" s="58"/>
    </row>
    <row r="187" spans="1:10" ht="16.5">
      <c r="A187" s="60"/>
      <c r="B187" s="60"/>
      <c r="C187" s="9" t="s">
        <v>322</v>
      </c>
      <c r="D187" s="8">
        <v>111</v>
      </c>
      <c r="E187" s="60"/>
      <c r="F187" s="57"/>
      <c r="G187" s="57"/>
      <c r="H187" s="58"/>
      <c r="I187" s="13"/>
      <c r="J187" s="58"/>
    </row>
    <row r="188" spans="1:10" ht="16.5">
      <c r="A188" s="59">
        <v>72</v>
      </c>
      <c r="B188" s="59" t="s">
        <v>226</v>
      </c>
      <c r="C188" s="9" t="s">
        <v>324</v>
      </c>
      <c r="D188" s="8">
        <v>350</v>
      </c>
      <c r="E188" s="59" t="s">
        <v>326</v>
      </c>
      <c r="F188" s="59" t="s">
        <v>328</v>
      </c>
      <c r="G188" s="61" t="s">
        <v>329</v>
      </c>
      <c r="H188" s="63">
        <f>D188+D189</f>
        <v>700</v>
      </c>
      <c r="I188" s="45"/>
      <c r="J188" s="63">
        <f>H188-SUM(I188:I189)</f>
        <v>700</v>
      </c>
    </row>
    <row r="189" spans="1:10" ht="16.5">
      <c r="A189" s="60"/>
      <c r="B189" s="60"/>
      <c r="C189" s="9" t="s">
        <v>325</v>
      </c>
      <c r="D189" s="8">
        <v>350</v>
      </c>
      <c r="E189" s="60"/>
      <c r="F189" s="60"/>
      <c r="G189" s="62"/>
      <c r="H189" s="62"/>
      <c r="I189" s="13"/>
      <c r="J189" s="62"/>
    </row>
    <row r="190" spans="1:10" ht="16.5">
      <c r="A190" s="10"/>
      <c r="B190" s="24"/>
      <c r="C190" s="9"/>
      <c r="D190" s="8"/>
      <c r="E190" s="24"/>
      <c r="F190" s="33"/>
      <c r="G190" s="35"/>
      <c r="H190" s="14"/>
      <c r="I190" s="13"/>
      <c r="J190" s="14"/>
    </row>
    <row r="191" spans="1:10" ht="16.5">
      <c r="A191" s="10"/>
      <c r="B191" s="24"/>
      <c r="C191" s="9"/>
      <c r="D191" s="8"/>
      <c r="E191" s="24"/>
      <c r="F191" s="33"/>
      <c r="G191" s="35"/>
      <c r="H191" s="14"/>
      <c r="I191" s="13"/>
      <c r="J191" s="14"/>
    </row>
    <row r="192" spans="1:10" ht="16.5">
      <c r="A192" s="10"/>
      <c r="B192" s="17"/>
      <c r="C192" s="9"/>
      <c r="D192" s="8"/>
      <c r="E192" s="10"/>
      <c r="F192" s="33"/>
      <c r="G192" s="28"/>
      <c r="H192" s="14"/>
      <c r="I192" s="14"/>
      <c r="J192" s="14"/>
    </row>
    <row r="193" spans="1:10" ht="16.5">
      <c r="A193" s="27"/>
      <c r="B193" s="24"/>
      <c r="C193" s="9"/>
      <c r="D193" s="8"/>
      <c r="E193" s="24"/>
      <c r="F193" s="33"/>
      <c r="G193" s="35"/>
      <c r="H193" s="14"/>
      <c r="I193" s="14"/>
      <c r="J193" s="14"/>
    </row>
    <row r="194" spans="1:10" ht="16.5">
      <c r="A194" s="27"/>
      <c r="B194" s="24"/>
      <c r="C194" s="9"/>
      <c r="D194" s="8"/>
      <c r="E194" s="24"/>
      <c r="F194" s="33"/>
      <c r="G194" s="35"/>
      <c r="H194" s="14"/>
      <c r="I194" s="13"/>
      <c r="J194" s="14"/>
    </row>
    <row r="195" spans="1:10" ht="16.5">
      <c r="A195" s="27"/>
      <c r="B195" s="24"/>
      <c r="C195" s="9"/>
      <c r="D195" s="8"/>
      <c r="E195" s="24"/>
      <c r="F195" s="33"/>
      <c r="G195" s="35"/>
      <c r="H195" s="14"/>
      <c r="I195" s="13"/>
      <c r="J195" s="14"/>
    </row>
    <row r="196" spans="1:10" ht="16.5">
      <c r="A196" s="27"/>
      <c r="B196" s="24"/>
      <c r="C196" s="9"/>
      <c r="D196" s="8"/>
      <c r="E196" s="24"/>
      <c r="F196" s="33"/>
      <c r="G196" s="35"/>
      <c r="H196" s="14"/>
      <c r="I196" s="13"/>
      <c r="J196" s="14"/>
    </row>
    <row r="197" spans="1:10" ht="16.5">
      <c r="A197" s="27"/>
      <c r="B197" s="24"/>
      <c r="C197" s="9"/>
      <c r="D197" s="8"/>
      <c r="E197" s="24"/>
      <c r="F197" s="33"/>
      <c r="G197" s="35"/>
      <c r="H197" s="14"/>
      <c r="I197" s="13"/>
      <c r="J197" s="14"/>
    </row>
    <row r="198" spans="1:10" ht="16.5">
      <c r="A198" s="27"/>
      <c r="B198" s="24"/>
      <c r="C198" s="9"/>
      <c r="D198" s="8"/>
      <c r="E198" s="24"/>
      <c r="F198" s="33"/>
      <c r="G198" s="35"/>
      <c r="H198" s="14"/>
      <c r="I198" s="13"/>
      <c r="J198" s="14"/>
    </row>
    <row r="199" spans="1:10" ht="16.5" customHeight="1">
      <c r="A199" s="27"/>
      <c r="B199" s="24"/>
      <c r="C199" s="9"/>
      <c r="D199" s="8"/>
      <c r="E199" s="7"/>
      <c r="F199" s="33"/>
      <c r="G199" s="35"/>
      <c r="H199" s="14"/>
      <c r="I199" s="14"/>
      <c r="J199" s="14"/>
    </row>
    <row r="200" spans="1:10" ht="16.5">
      <c r="A200" s="27"/>
      <c r="B200" s="24"/>
      <c r="C200" s="9"/>
      <c r="D200" s="8"/>
      <c r="E200" s="7"/>
      <c r="F200" s="33"/>
      <c r="G200" s="35"/>
      <c r="H200" s="14"/>
      <c r="I200" s="13"/>
      <c r="J200" s="14"/>
    </row>
    <row r="201" spans="1:10" ht="16.5" customHeight="1">
      <c r="A201" s="27"/>
      <c r="B201" s="24"/>
      <c r="C201" s="9"/>
      <c r="D201" s="8"/>
      <c r="E201" s="7"/>
      <c r="F201" s="33"/>
      <c r="G201" s="35"/>
      <c r="H201" s="14"/>
      <c r="I201" s="13"/>
      <c r="J201" s="14"/>
    </row>
    <row r="202" spans="1:10" ht="16.5">
      <c r="A202" s="27"/>
      <c r="B202" s="24"/>
      <c r="C202" s="9"/>
      <c r="D202" s="8"/>
      <c r="E202" s="7"/>
      <c r="F202" s="33"/>
      <c r="G202" s="35"/>
      <c r="H202" s="14"/>
      <c r="I202" s="13"/>
      <c r="J202" s="14"/>
    </row>
    <row r="203" spans="1:10" ht="16.5">
      <c r="A203" s="27"/>
      <c r="B203" s="24"/>
      <c r="C203" s="9"/>
      <c r="D203" s="8"/>
      <c r="E203" s="7"/>
      <c r="F203" s="33"/>
      <c r="G203" s="35"/>
      <c r="H203" s="14"/>
      <c r="I203" s="13"/>
      <c r="J203" s="14"/>
    </row>
    <row r="204" spans="1:10" ht="16.5">
      <c r="A204" s="27"/>
      <c r="B204" s="17"/>
      <c r="C204" s="9"/>
      <c r="D204" s="8"/>
      <c r="E204" s="17"/>
      <c r="F204" s="33"/>
      <c r="G204" s="28"/>
      <c r="H204" s="14"/>
      <c r="I204" s="14"/>
      <c r="J204" s="14"/>
    </row>
    <row r="205" spans="1:10" ht="16.5">
      <c r="A205" s="27"/>
      <c r="B205" s="24"/>
      <c r="C205" s="9"/>
      <c r="D205" s="8"/>
      <c r="E205" s="7"/>
      <c r="F205" s="33"/>
      <c r="G205" s="35"/>
      <c r="H205" s="14"/>
      <c r="I205" s="14"/>
      <c r="J205" s="14"/>
    </row>
    <row r="206" spans="1:10" ht="16.5">
      <c r="A206" s="27"/>
      <c r="B206" s="24"/>
      <c r="C206" s="9"/>
      <c r="D206" s="8"/>
      <c r="E206" s="7"/>
      <c r="F206" s="33"/>
      <c r="G206" s="35"/>
      <c r="H206" s="14"/>
      <c r="I206" s="13"/>
      <c r="J206" s="14"/>
    </row>
    <row r="207" spans="1:10" ht="16.5">
      <c r="A207" s="27"/>
      <c r="B207" s="24"/>
      <c r="C207" s="9"/>
      <c r="D207" s="8"/>
      <c r="E207" s="7"/>
      <c r="F207" s="33"/>
      <c r="G207" s="35"/>
      <c r="H207" s="14"/>
      <c r="I207" s="13"/>
      <c r="J207" s="14"/>
    </row>
    <row r="208" spans="1:10" ht="16.5">
      <c r="A208" s="27"/>
      <c r="B208" s="24"/>
      <c r="C208" s="9"/>
      <c r="D208" s="8"/>
      <c r="E208" s="7"/>
      <c r="F208" s="33"/>
      <c r="G208" s="35"/>
      <c r="H208" s="14"/>
      <c r="I208" s="14"/>
      <c r="J208" s="14"/>
    </row>
    <row r="209" spans="1:10" ht="16.5">
      <c r="A209" s="27"/>
      <c r="B209" s="24"/>
      <c r="C209" s="9"/>
      <c r="D209" s="8"/>
      <c r="E209" s="7"/>
      <c r="F209" s="33"/>
      <c r="G209" s="35"/>
      <c r="H209" s="14"/>
      <c r="I209" s="13"/>
      <c r="J209" s="14"/>
    </row>
    <row r="210" spans="1:10" ht="16.5">
      <c r="A210" s="27"/>
      <c r="B210" s="24"/>
      <c r="C210" s="9"/>
      <c r="D210" s="8"/>
      <c r="E210" s="7"/>
      <c r="F210" s="33"/>
      <c r="G210" s="35"/>
      <c r="H210" s="14"/>
      <c r="I210" s="13"/>
      <c r="J210" s="14"/>
    </row>
    <row r="211" spans="1:10" ht="16.5">
      <c r="A211" s="27"/>
      <c r="B211" s="24"/>
      <c r="C211" s="9"/>
      <c r="D211" s="8"/>
      <c r="E211" s="7"/>
      <c r="F211" s="33"/>
      <c r="G211" s="35"/>
      <c r="H211" s="14"/>
      <c r="I211" s="13"/>
      <c r="J211" s="14"/>
    </row>
    <row r="212" spans="1:10" ht="16.5">
      <c r="A212" s="27"/>
      <c r="B212" s="24"/>
      <c r="C212" s="9"/>
      <c r="D212" s="8"/>
      <c r="E212" s="7"/>
      <c r="F212" s="33"/>
      <c r="G212" s="35"/>
      <c r="H212" s="14"/>
      <c r="I212" s="13"/>
      <c r="J212" s="14"/>
    </row>
    <row r="213" spans="1:10" ht="16.5">
      <c r="A213" s="27"/>
      <c r="B213" s="24"/>
      <c r="C213" s="9"/>
      <c r="D213" s="8"/>
      <c r="E213" s="7"/>
      <c r="F213" s="33"/>
      <c r="G213" s="35"/>
      <c r="H213" s="14"/>
      <c r="I213" s="13"/>
      <c r="J213" s="14"/>
    </row>
    <row r="214" spans="1:10" ht="16.5">
      <c r="A214" s="27"/>
      <c r="B214" s="17"/>
      <c r="C214" s="9"/>
      <c r="D214" s="8"/>
      <c r="E214" s="10"/>
      <c r="F214" s="33"/>
      <c r="G214" s="28"/>
      <c r="H214" s="14"/>
      <c r="I214" s="13"/>
      <c r="J214" s="14"/>
    </row>
    <row r="215" spans="1:10" ht="16.5">
      <c r="A215" s="27"/>
      <c r="B215" s="17"/>
      <c r="C215" s="9"/>
      <c r="D215" s="8"/>
      <c r="E215" s="10"/>
      <c r="F215" s="33"/>
      <c r="G215" s="28"/>
      <c r="H215" s="14"/>
      <c r="I215" s="13"/>
      <c r="J215" s="14"/>
    </row>
    <row r="216" spans="1:10" ht="16.5">
      <c r="A216" s="27"/>
      <c r="B216" s="17"/>
      <c r="C216" s="9"/>
      <c r="D216" s="8"/>
      <c r="E216" s="10"/>
      <c r="F216" s="33"/>
      <c r="G216" s="35"/>
      <c r="H216" s="14"/>
      <c r="I216" s="13"/>
      <c r="J216" s="14"/>
    </row>
    <row r="217" spans="1:10" ht="16.5">
      <c r="A217" s="27"/>
      <c r="B217" s="17"/>
      <c r="C217" s="9"/>
      <c r="D217" s="8"/>
      <c r="E217" s="10"/>
      <c r="F217" s="13"/>
      <c r="G217" s="36"/>
      <c r="H217" s="14"/>
      <c r="I217" s="13"/>
      <c r="J217" s="14"/>
    </row>
    <row r="218" spans="3:10" ht="16.5">
      <c r="C218" s="11" t="s">
        <v>8</v>
      </c>
      <c r="D218" s="6">
        <f>SUM(D5:D217)</f>
        <v>66281</v>
      </c>
      <c r="H218" s="22">
        <f>SUM(H5:H217)</f>
        <v>65086</v>
      </c>
      <c r="I218" s="22">
        <f>SUM(I5:I217)</f>
        <v>1949.3100000000002</v>
      </c>
      <c r="J218" s="85">
        <f>SUM(J5:J217)</f>
        <v>63136.69</v>
      </c>
    </row>
    <row r="219" spans="4:10" ht="16.5">
      <c r="D219" s="16">
        <f>SUM(D5:D176)</f>
        <v>61598</v>
      </c>
      <c r="E219" s="16">
        <f>SUM(I5:I176)</f>
        <v>1949.3100000000002</v>
      </c>
      <c r="H219" s="89"/>
      <c r="I219" s="90"/>
      <c r="J219" s="86"/>
    </row>
    <row r="220" ht="14.25">
      <c r="D220" s="16">
        <f>D219-E219</f>
        <v>59648.69</v>
      </c>
    </row>
    <row r="222" spans="9:10" ht="16.5">
      <c r="I222" s="6"/>
      <c r="J222" s="25"/>
    </row>
    <row r="223" spans="6:11" ht="16.5">
      <c r="F223" s="6"/>
      <c r="H223" s="20" t="s">
        <v>14</v>
      </c>
      <c r="I223" s="20" t="s">
        <v>15</v>
      </c>
      <c r="J223" s="20" t="s">
        <v>17</v>
      </c>
      <c r="K223" s="20" t="s">
        <v>94</v>
      </c>
    </row>
    <row r="224" spans="4:11" ht="15.75">
      <c r="D224" s="16"/>
      <c r="H224" s="40">
        <v>76750</v>
      </c>
      <c r="I224" s="21"/>
      <c r="J224" s="21"/>
      <c r="K224" s="21"/>
    </row>
    <row r="226" spans="8:9" ht="18">
      <c r="H226" s="87" t="s">
        <v>9</v>
      </c>
      <c r="I226" s="87"/>
    </row>
    <row r="227" spans="8:9" ht="16.5">
      <c r="H227" s="88">
        <f>H224+I224+J224</f>
        <v>76750</v>
      </c>
      <c r="I227" s="88"/>
    </row>
    <row r="228" ht="14.25">
      <c r="D228" s="16"/>
    </row>
    <row r="230" spans="8:9" ht="16.5">
      <c r="H230" s="22" t="s">
        <v>10</v>
      </c>
      <c r="I230" s="23" t="s">
        <v>11</v>
      </c>
    </row>
    <row r="231" spans="8:9" ht="16.5">
      <c r="H231" s="22">
        <f>H227-H218</f>
        <v>11664</v>
      </c>
      <c r="I231" s="23">
        <f>H227-J218</f>
        <v>13613.309999999998</v>
      </c>
    </row>
  </sheetData>
  <sheetProtection/>
  <mergeCells count="216">
    <mergeCell ref="F177:F182"/>
    <mergeCell ref="G177:G182"/>
    <mergeCell ref="H177:H182"/>
    <mergeCell ref="J177:J182"/>
    <mergeCell ref="A179:A180"/>
    <mergeCell ref="B179:B180"/>
    <mergeCell ref="E179:E180"/>
    <mergeCell ref="B171:B172"/>
    <mergeCell ref="E171:E172"/>
    <mergeCell ref="A171:A172"/>
    <mergeCell ref="B174:B175"/>
    <mergeCell ref="A174:A175"/>
    <mergeCell ref="E174:E175"/>
    <mergeCell ref="J159:J162"/>
    <mergeCell ref="E164:E167"/>
    <mergeCell ref="A164:A167"/>
    <mergeCell ref="B164:B167"/>
    <mergeCell ref="E168:E170"/>
    <mergeCell ref="B168:B170"/>
    <mergeCell ref="A168:A170"/>
    <mergeCell ref="B160:B162"/>
    <mergeCell ref="F163:F176"/>
    <mergeCell ref="G163:G176"/>
    <mergeCell ref="A160:A162"/>
    <mergeCell ref="E160:E162"/>
    <mergeCell ref="F159:F162"/>
    <mergeCell ref="G159:G162"/>
    <mergeCell ref="H159:H162"/>
    <mergeCell ref="F155:F158"/>
    <mergeCell ref="G155:G158"/>
    <mergeCell ref="H155:H158"/>
    <mergeCell ref="J155:J158"/>
    <mergeCell ref="B155:B156"/>
    <mergeCell ref="A155:A156"/>
    <mergeCell ref="E155:E156"/>
    <mergeCell ref="A157:A158"/>
    <mergeCell ref="B157:B158"/>
    <mergeCell ref="E157:E158"/>
    <mergeCell ref="F142:F154"/>
    <mergeCell ref="G142:G154"/>
    <mergeCell ref="H142:H154"/>
    <mergeCell ref="J142:J154"/>
    <mergeCell ref="A137:A139"/>
    <mergeCell ref="E137:E139"/>
    <mergeCell ref="E142:E143"/>
    <mergeCell ref="B142:B143"/>
    <mergeCell ref="A142:A143"/>
    <mergeCell ref="A145:A147"/>
    <mergeCell ref="B145:B147"/>
    <mergeCell ref="E145:E147"/>
    <mergeCell ref="E134:E136"/>
    <mergeCell ref="B134:B136"/>
    <mergeCell ref="A134:A136"/>
    <mergeCell ref="B137:B139"/>
    <mergeCell ref="B148:B154"/>
    <mergeCell ref="A148:A154"/>
    <mergeCell ref="E148:E154"/>
    <mergeCell ref="G99:G131"/>
    <mergeCell ref="H99:H131"/>
    <mergeCell ref="I100:I113"/>
    <mergeCell ref="D100:D113"/>
    <mergeCell ref="E100:E113"/>
    <mergeCell ref="E123:E124"/>
    <mergeCell ref="B123:B124"/>
    <mergeCell ref="J99:J131"/>
    <mergeCell ref="B93:B95"/>
    <mergeCell ref="A93:A95"/>
    <mergeCell ref="A126:A130"/>
    <mergeCell ref="B126:B130"/>
    <mergeCell ref="E126:E130"/>
    <mergeCell ref="F99:F131"/>
    <mergeCell ref="J91:J98"/>
    <mergeCell ref="A100:A113"/>
    <mergeCell ref="B100:B113"/>
    <mergeCell ref="J75:J86"/>
    <mergeCell ref="B75:B82"/>
    <mergeCell ref="E75:E82"/>
    <mergeCell ref="A88:A90"/>
    <mergeCell ref="B88:B90"/>
    <mergeCell ref="E88:E90"/>
    <mergeCell ref="F87:F90"/>
    <mergeCell ref="G87:G90"/>
    <mergeCell ref="H87:H90"/>
    <mergeCell ref="J87:J90"/>
    <mergeCell ref="H13:H15"/>
    <mergeCell ref="A20:A30"/>
    <mergeCell ref="A33:A35"/>
    <mergeCell ref="B16:B18"/>
    <mergeCell ref="A16:A18"/>
    <mergeCell ref="F75:F86"/>
    <mergeCell ref="G75:G86"/>
    <mergeCell ref="H75:H86"/>
    <mergeCell ref="E16:E18"/>
    <mergeCell ref="B31:B32"/>
    <mergeCell ref="J13:J15"/>
    <mergeCell ref="B10:B12"/>
    <mergeCell ref="F16:F35"/>
    <mergeCell ref="G16:G35"/>
    <mergeCell ref="H16:H35"/>
    <mergeCell ref="E13:E15"/>
    <mergeCell ref="F13:F15"/>
    <mergeCell ref="D20:D30"/>
    <mergeCell ref="E20:E30"/>
    <mergeCell ref="E33:E35"/>
    <mergeCell ref="J6:J8"/>
    <mergeCell ref="A6:A8"/>
    <mergeCell ref="B6:B8"/>
    <mergeCell ref="E6:E8"/>
    <mergeCell ref="J9:J12"/>
    <mergeCell ref="A10:A12"/>
    <mergeCell ref="J218:J219"/>
    <mergeCell ref="H226:I226"/>
    <mergeCell ref="H227:I227"/>
    <mergeCell ref="H219:I219"/>
    <mergeCell ref="F6:F8"/>
    <mergeCell ref="G6:G8"/>
    <mergeCell ref="H6:H8"/>
    <mergeCell ref="H9:H12"/>
    <mergeCell ref="J16:J35"/>
    <mergeCell ref="J36:J38"/>
    <mergeCell ref="A1:G1"/>
    <mergeCell ref="A2:G2"/>
    <mergeCell ref="E10:E12"/>
    <mergeCell ref="F9:F12"/>
    <mergeCell ref="G9:G12"/>
    <mergeCell ref="A13:A15"/>
    <mergeCell ref="B13:B15"/>
    <mergeCell ref="G13:G15"/>
    <mergeCell ref="A31:A32"/>
    <mergeCell ref="B33:B35"/>
    <mergeCell ref="B20:B30"/>
    <mergeCell ref="E31:E32"/>
    <mergeCell ref="A36:A38"/>
    <mergeCell ref="B36:B38"/>
    <mergeCell ref="E36:E38"/>
    <mergeCell ref="F36:F38"/>
    <mergeCell ref="G36:G38"/>
    <mergeCell ref="H36:H38"/>
    <mergeCell ref="J39:J48"/>
    <mergeCell ref="A45:A47"/>
    <mergeCell ref="B45:B47"/>
    <mergeCell ref="E45:E47"/>
    <mergeCell ref="F39:F48"/>
    <mergeCell ref="G39:G48"/>
    <mergeCell ref="H39:H48"/>
    <mergeCell ref="B39:B40"/>
    <mergeCell ref="E39:E40"/>
    <mergeCell ref="A39:A40"/>
    <mergeCell ref="A41:A42"/>
    <mergeCell ref="B41:B42"/>
    <mergeCell ref="E41:E42"/>
    <mergeCell ref="B60:B64"/>
    <mergeCell ref="A49:A59"/>
    <mergeCell ref="D60:D64"/>
    <mergeCell ref="A60:A64"/>
    <mergeCell ref="D49:D59"/>
    <mergeCell ref="E49:E59"/>
    <mergeCell ref="B49:B59"/>
    <mergeCell ref="E60:E64"/>
    <mergeCell ref="A84:A85"/>
    <mergeCell ref="J49:J74"/>
    <mergeCell ref="A65:A67"/>
    <mergeCell ref="E65:E67"/>
    <mergeCell ref="B65:B67"/>
    <mergeCell ref="B69:B71"/>
    <mergeCell ref="A69:A71"/>
    <mergeCell ref="H49:H74"/>
    <mergeCell ref="G49:G74"/>
    <mergeCell ref="E69:E71"/>
    <mergeCell ref="E119:E122"/>
    <mergeCell ref="B72:B74"/>
    <mergeCell ref="A72:A74"/>
    <mergeCell ref="E72:E74"/>
    <mergeCell ref="F91:F98"/>
    <mergeCell ref="G91:G98"/>
    <mergeCell ref="F49:F74"/>
    <mergeCell ref="A75:A82"/>
    <mergeCell ref="E84:E85"/>
    <mergeCell ref="B84:B85"/>
    <mergeCell ref="B132:B133"/>
    <mergeCell ref="A132:A133"/>
    <mergeCell ref="A123:A124"/>
    <mergeCell ref="H91:H98"/>
    <mergeCell ref="E93:E95"/>
    <mergeCell ref="A114:A116"/>
    <mergeCell ref="B114:B116"/>
    <mergeCell ref="E114:E116"/>
    <mergeCell ref="A119:A122"/>
    <mergeCell ref="B119:B122"/>
    <mergeCell ref="H163:H176"/>
    <mergeCell ref="J163:J176"/>
    <mergeCell ref="J132:J141"/>
    <mergeCell ref="B140:B141"/>
    <mergeCell ref="A140:A141"/>
    <mergeCell ref="E140:E141"/>
    <mergeCell ref="F132:F141"/>
    <mergeCell ref="G132:G141"/>
    <mergeCell ref="H132:H141"/>
    <mergeCell ref="E132:E133"/>
    <mergeCell ref="B183:B185"/>
    <mergeCell ref="A183:A185"/>
    <mergeCell ref="E186:E187"/>
    <mergeCell ref="B186:B187"/>
    <mergeCell ref="A186:A187"/>
    <mergeCell ref="E188:E189"/>
    <mergeCell ref="B188:B189"/>
    <mergeCell ref="A188:A189"/>
    <mergeCell ref="E183:E185"/>
    <mergeCell ref="F183:F187"/>
    <mergeCell ref="G183:G187"/>
    <mergeCell ref="H183:H187"/>
    <mergeCell ref="J183:J187"/>
    <mergeCell ref="F188:F189"/>
    <mergeCell ref="G188:G189"/>
    <mergeCell ref="H188:H189"/>
    <mergeCell ref="J188:J189"/>
  </mergeCells>
  <printOptions/>
  <pageMargins left="0.25" right="0.25" top="0.75" bottom="0.75" header="0.3" footer="0.3"/>
  <pageSetup fitToHeight="0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tabSelected="1" zoomScale="70" zoomScaleNormal="70" zoomScalePageLayoutView="0" workbookViewId="0" topLeftCell="A187">
      <selection activeCell="C114" sqref="C114"/>
    </sheetView>
  </sheetViews>
  <sheetFormatPr defaultColWidth="0" defaultRowHeight="15" zeroHeight="1"/>
  <cols>
    <col min="1" max="1" width="5.28125" style="26" customWidth="1"/>
    <col min="2" max="2" width="45.57421875" style="2" customWidth="1"/>
    <col min="3" max="3" width="38.140625" style="2" bestFit="1" customWidth="1"/>
    <col min="4" max="4" width="18.28125" style="4" customWidth="1"/>
    <col min="5" max="5" width="58.8515625" style="2" customWidth="1"/>
    <col min="6" max="16384" width="0" style="2" hidden="1" customWidth="1"/>
  </cols>
  <sheetData>
    <row r="1" spans="1:5" ht="18">
      <c r="A1" s="84" t="s">
        <v>27</v>
      </c>
      <c r="B1" s="84"/>
      <c r="C1" s="84"/>
      <c r="D1" s="84"/>
      <c r="E1" s="84"/>
    </row>
    <row r="2" spans="1:5" ht="18">
      <c r="A2" s="84" t="s">
        <v>28</v>
      </c>
      <c r="B2" s="84"/>
      <c r="C2" s="84"/>
      <c r="D2" s="84"/>
      <c r="E2" s="84"/>
    </row>
    <row r="3" spans="2:5" ht="10.5" customHeight="1">
      <c r="B3" s="3"/>
      <c r="C3" s="3"/>
      <c r="D3" s="5"/>
      <c r="E3" s="3"/>
    </row>
    <row r="4" spans="1:5" s="1" customFormat="1" ht="49.5">
      <c r="A4" s="29" t="s">
        <v>0</v>
      </c>
      <c r="B4" s="30" t="s">
        <v>5</v>
      </c>
      <c r="C4" s="19" t="s">
        <v>1</v>
      </c>
      <c r="D4" s="31" t="s">
        <v>2</v>
      </c>
      <c r="E4" s="19" t="s">
        <v>3</v>
      </c>
    </row>
    <row r="5" spans="1:5" s="12" customFormat="1" ht="16.5">
      <c r="A5" s="10" t="s">
        <v>6</v>
      </c>
      <c r="B5" s="24" t="s">
        <v>20</v>
      </c>
      <c r="C5" s="10" t="s">
        <v>21</v>
      </c>
      <c r="D5" s="8">
        <v>625</v>
      </c>
      <c r="E5" s="10" t="s">
        <v>22</v>
      </c>
    </row>
    <row r="6" spans="1:5" s="12" customFormat="1" ht="16.5">
      <c r="A6" s="94" t="s">
        <v>7</v>
      </c>
      <c r="B6" s="95" t="s">
        <v>4</v>
      </c>
      <c r="C6" s="7" t="s">
        <v>23</v>
      </c>
      <c r="D6" s="8">
        <v>200</v>
      </c>
      <c r="E6" s="94" t="s">
        <v>26</v>
      </c>
    </row>
    <row r="7" spans="1:5" s="12" customFormat="1" ht="16.5">
      <c r="A7" s="94"/>
      <c r="B7" s="95"/>
      <c r="C7" s="7" t="s">
        <v>24</v>
      </c>
      <c r="D7" s="8">
        <v>317</v>
      </c>
      <c r="E7" s="94"/>
    </row>
    <row r="8" spans="1:5" s="12" customFormat="1" ht="16.5">
      <c r="A8" s="94"/>
      <c r="B8" s="95"/>
      <c r="C8" s="7" t="s">
        <v>25</v>
      </c>
      <c r="D8" s="8">
        <v>317</v>
      </c>
      <c r="E8" s="94"/>
    </row>
    <row r="9" spans="1:5" s="1" customFormat="1" ht="16.5">
      <c r="A9" s="10">
        <v>3</v>
      </c>
      <c r="B9" s="17" t="s">
        <v>29</v>
      </c>
      <c r="C9" s="7" t="s">
        <v>30</v>
      </c>
      <c r="D9" s="8">
        <v>300</v>
      </c>
      <c r="E9" s="7" t="s">
        <v>31</v>
      </c>
    </row>
    <row r="10" spans="1:5" s="1" customFormat="1" ht="16.5">
      <c r="A10" s="59">
        <v>4</v>
      </c>
      <c r="B10" s="64" t="s">
        <v>33</v>
      </c>
      <c r="C10" s="7" t="s">
        <v>34</v>
      </c>
      <c r="D10" s="8">
        <v>280</v>
      </c>
      <c r="E10" s="64" t="s">
        <v>37</v>
      </c>
    </row>
    <row r="11" spans="1:5" s="1" customFormat="1" ht="16.5">
      <c r="A11" s="67"/>
      <c r="B11" s="65"/>
      <c r="C11" s="7" t="s">
        <v>35</v>
      </c>
      <c r="D11" s="8">
        <v>280</v>
      </c>
      <c r="E11" s="65"/>
    </row>
    <row r="12" spans="1:5" s="1" customFormat="1" ht="16.5">
      <c r="A12" s="60"/>
      <c r="B12" s="66"/>
      <c r="C12" s="7" t="s">
        <v>36</v>
      </c>
      <c r="D12" s="8">
        <v>280</v>
      </c>
      <c r="E12" s="66"/>
    </row>
    <row r="13" spans="1:5" s="1" customFormat="1" ht="16.5">
      <c r="A13" s="59">
        <v>5</v>
      </c>
      <c r="B13" s="64" t="s">
        <v>38</v>
      </c>
      <c r="C13" s="7" t="s">
        <v>39</v>
      </c>
      <c r="D13" s="8">
        <v>300</v>
      </c>
      <c r="E13" s="64" t="s">
        <v>42</v>
      </c>
    </row>
    <row r="14" spans="1:5" s="1" customFormat="1" ht="16.5">
      <c r="A14" s="67"/>
      <c r="B14" s="65"/>
      <c r="C14" s="7" t="s">
        <v>40</v>
      </c>
      <c r="D14" s="8">
        <v>300</v>
      </c>
      <c r="E14" s="65"/>
    </row>
    <row r="15" spans="1:5" s="1" customFormat="1" ht="16.5">
      <c r="A15" s="60"/>
      <c r="B15" s="66"/>
      <c r="C15" s="7" t="s">
        <v>41</v>
      </c>
      <c r="D15" s="8">
        <v>370</v>
      </c>
      <c r="E15" s="66"/>
    </row>
    <row r="16" spans="1:5" s="1" customFormat="1" ht="16.5">
      <c r="A16" s="64">
        <v>6</v>
      </c>
      <c r="B16" s="64" t="s">
        <v>44</v>
      </c>
      <c r="C16" s="7" t="s">
        <v>45</v>
      </c>
      <c r="D16" s="8">
        <v>400</v>
      </c>
      <c r="E16" s="64" t="s">
        <v>48</v>
      </c>
    </row>
    <row r="17" spans="1:5" s="1" customFormat="1" ht="16.5">
      <c r="A17" s="65"/>
      <c r="B17" s="65"/>
      <c r="C17" s="7" t="s">
        <v>46</v>
      </c>
      <c r="D17" s="8">
        <v>400</v>
      </c>
      <c r="E17" s="65"/>
    </row>
    <row r="18" spans="1:5" s="1" customFormat="1" ht="16.5">
      <c r="A18" s="66"/>
      <c r="B18" s="66"/>
      <c r="C18" s="7" t="s">
        <v>47</v>
      </c>
      <c r="D18" s="8">
        <v>400</v>
      </c>
      <c r="E18" s="66"/>
    </row>
    <row r="19" spans="1:5" s="1" customFormat="1" ht="16.5">
      <c r="A19" s="10">
        <v>7</v>
      </c>
      <c r="B19" s="17" t="s">
        <v>44</v>
      </c>
      <c r="C19" s="7" t="s">
        <v>50</v>
      </c>
      <c r="D19" s="8">
        <v>600</v>
      </c>
      <c r="E19" s="24" t="s">
        <v>51</v>
      </c>
    </row>
    <row r="20" spans="1:5" ht="16.5">
      <c r="A20" s="59">
        <v>8</v>
      </c>
      <c r="B20" s="64" t="s">
        <v>52</v>
      </c>
      <c r="C20" s="7" t="s">
        <v>53</v>
      </c>
      <c r="D20" s="63">
        <v>1200</v>
      </c>
      <c r="E20" s="64" t="s">
        <v>95</v>
      </c>
    </row>
    <row r="21" spans="1:5" ht="16.5">
      <c r="A21" s="67"/>
      <c r="B21" s="65"/>
      <c r="C21" s="7" t="s">
        <v>54</v>
      </c>
      <c r="D21" s="68"/>
      <c r="E21" s="65"/>
    </row>
    <row r="22" spans="1:5" ht="16.5">
      <c r="A22" s="67"/>
      <c r="B22" s="65"/>
      <c r="C22" s="7" t="s">
        <v>55</v>
      </c>
      <c r="D22" s="68"/>
      <c r="E22" s="65"/>
    </row>
    <row r="23" spans="1:5" ht="16.5">
      <c r="A23" s="67"/>
      <c r="B23" s="65"/>
      <c r="C23" s="7" t="s">
        <v>56</v>
      </c>
      <c r="D23" s="68"/>
      <c r="E23" s="65"/>
    </row>
    <row r="24" spans="1:5" ht="16.5">
      <c r="A24" s="67"/>
      <c r="B24" s="65"/>
      <c r="C24" s="7" t="s">
        <v>57</v>
      </c>
      <c r="D24" s="68"/>
      <c r="E24" s="65"/>
    </row>
    <row r="25" spans="1:5" ht="16.5">
      <c r="A25" s="67"/>
      <c r="B25" s="65"/>
      <c r="C25" s="7" t="s">
        <v>58</v>
      </c>
      <c r="D25" s="68"/>
      <c r="E25" s="65"/>
    </row>
    <row r="26" spans="1:5" ht="16.5">
      <c r="A26" s="67"/>
      <c r="B26" s="65"/>
      <c r="C26" s="7" t="s">
        <v>59</v>
      </c>
      <c r="D26" s="68"/>
      <c r="E26" s="65"/>
    </row>
    <row r="27" spans="1:5" ht="16.5">
      <c r="A27" s="67"/>
      <c r="B27" s="65"/>
      <c r="C27" s="7" t="s">
        <v>60</v>
      </c>
      <c r="D27" s="68"/>
      <c r="E27" s="65"/>
    </row>
    <row r="28" spans="1:5" ht="16.5">
      <c r="A28" s="67"/>
      <c r="B28" s="65"/>
      <c r="C28" s="7" t="s">
        <v>61</v>
      </c>
      <c r="D28" s="68"/>
      <c r="E28" s="65"/>
    </row>
    <row r="29" spans="1:5" ht="16.5">
      <c r="A29" s="67"/>
      <c r="B29" s="65"/>
      <c r="C29" s="9" t="s">
        <v>62</v>
      </c>
      <c r="D29" s="68"/>
      <c r="E29" s="65"/>
    </row>
    <row r="30" spans="1:5" ht="16.5">
      <c r="A30" s="60"/>
      <c r="B30" s="66"/>
      <c r="C30" s="9" t="s">
        <v>63</v>
      </c>
      <c r="D30" s="69"/>
      <c r="E30" s="66"/>
    </row>
    <row r="31" spans="1:5" ht="16.5">
      <c r="A31" s="59">
        <v>9</v>
      </c>
      <c r="B31" s="64" t="s">
        <v>4</v>
      </c>
      <c r="C31" s="9" t="s">
        <v>64</v>
      </c>
      <c r="D31" s="8">
        <v>410</v>
      </c>
      <c r="E31" s="64" t="s">
        <v>66</v>
      </c>
    </row>
    <row r="32" spans="1:5" ht="16.5">
      <c r="A32" s="60"/>
      <c r="B32" s="66"/>
      <c r="C32" s="9" t="s">
        <v>65</v>
      </c>
      <c r="D32" s="8">
        <v>410</v>
      </c>
      <c r="E32" s="66"/>
    </row>
    <row r="33" spans="1:5" ht="16.5">
      <c r="A33" s="59">
        <v>10</v>
      </c>
      <c r="B33" s="64" t="s">
        <v>4</v>
      </c>
      <c r="C33" s="9" t="s">
        <v>67</v>
      </c>
      <c r="D33" s="8">
        <v>500</v>
      </c>
      <c r="E33" s="64" t="s">
        <v>70</v>
      </c>
    </row>
    <row r="34" spans="1:5" ht="16.5">
      <c r="A34" s="67"/>
      <c r="B34" s="65"/>
      <c r="C34" s="9" t="s">
        <v>68</v>
      </c>
      <c r="D34" s="8">
        <v>500</v>
      </c>
      <c r="E34" s="65"/>
    </row>
    <row r="35" spans="1:5" ht="16.5">
      <c r="A35" s="60"/>
      <c r="B35" s="66"/>
      <c r="C35" s="9" t="s">
        <v>69</v>
      </c>
      <c r="D35" s="8">
        <v>500</v>
      </c>
      <c r="E35" s="66"/>
    </row>
    <row r="36" spans="1:5" ht="16.5">
      <c r="A36" s="59">
        <v>11</v>
      </c>
      <c r="B36" s="64" t="s">
        <v>72</v>
      </c>
      <c r="C36" s="9" t="s">
        <v>73</v>
      </c>
      <c r="D36" s="8">
        <v>315</v>
      </c>
      <c r="E36" s="59" t="s">
        <v>76</v>
      </c>
    </row>
    <row r="37" spans="1:5" ht="16.5">
      <c r="A37" s="67"/>
      <c r="B37" s="65"/>
      <c r="C37" s="9" t="s">
        <v>74</v>
      </c>
      <c r="D37" s="8">
        <v>315</v>
      </c>
      <c r="E37" s="67"/>
    </row>
    <row r="38" spans="1:5" ht="16.5">
      <c r="A38" s="60"/>
      <c r="B38" s="66"/>
      <c r="C38" s="9" t="s">
        <v>75</v>
      </c>
      <c r="D38" s="8">
        <v>565</v>
      </c>
      <c r="E38" s="60"/>
    </row>
    <row r="39" spans="1:5" ht="16.5">
      <c r="A39" s="59">
        <v>12</v>
      </c>
      <c r="B39" s="64" t="s">
        <v>78</v>
      </c>
      <c r="C39" s="9" t="s">
        <v>79</v>
      </c>
      <c r="D39" s="8">
        <v>670</v>
      </c>
      <c r="E39" s="64" t="s">
        <v>81</v>
      </c>
    </row>
    <row r="40" spans="1:5" ht="16.5">
      <c r="A40" s="60"/>
      <c r="B40" s="66"/>
      <c r="C40" s="9" t="s">
        <v>80</v>
      </c>
      <c r="D40" s="8">
        <v>670</v>
      </c>
      <c r="E40" s="66"/>
    </row>
    <row r="41" spans="1:5" ht="16.5">
      <c r="A41" s="59">
        <v>13</v>
      </c>
      <c r="B41" s="64" t="s">
        <v>29</v>
      </c>
      <c r="C41" s="9" t="s">
        <v>82</v>
      </c>
      <c r="D41" s="8">
        <v>200</v>
      </c>
      <c r="E41" s="64" t="s">
        <v>130</v>
      </c>
    </row>
    <row r="42" spans="1:5" ht="16.5">
      <c r="A42" s="60"/>
      <c r="B42" s="66"/>
      <c r="C42" s="9" t="s">
        <v>83</v>
      </c>
      <c r="D42" s="8">
        <v>200</v>
      </c>
      <c r="E42" s="66"/>
    </row>
    <row r="43" spans="1:5" ht="16.5">
      <c r="A43" s="10">
        <v>14</v>
      </c>
      <c r="B43" s="24" t="s">
        <v>29</v>
      </c>
      <c r="C43" s="9" t="s">
        <v>84</v>
      </c>
      <c r="D43" s="8">
        <v>425</v>
      </c>
      <c r="E43" s="7" t="s">
        <v>85</v>
      </c>
    </row>
    <row r="44" spans="1:5" ht="16.5">
      <c r="A44" s="10">
        <v>15</v>
      </c>
      <c r="B44" s="24" t="s">
        <v>4</v>
      </c>
      <c r="C44" s="9" t="s">
        <v>86</v>
      </c>
      <c r="D44" s="8">
        <v>400</v>
      </c>
      <c r="E44" s="7" t="s">
        <v>87</v>
      </c>
    </row>
    <row r="45" spans="1:5" ht="16.5">
      <c r="A45" s="64">
        <v>16</v>
      </c>
      <c r="B45" s="64" t="s">
        <v>4</v>
      </c>
      <c r="C45" s="9" t="s">
        <v>88</v>
      </c>
      <c r="D45" s="8">
        <v>450</v>
      </c>
      <c r="E45" s="64" t="s">
        <v>175</v>
      </c>
    </row>
    <row r="46" spans="1:5" ht="16.5">
      <c r="A46" s="65"/>
      <c r="B46" s="65"/>
      <c r="C46" s="9" t="s">
        <v>89</v>
      </c>
      <c r="D46" s="8">
        <v>450</v>
      </c>
      <c r="E46" s="65"/>
    </row>
    <row r="47" spans="1:5" ht="16.5">
      <c r="A47" s="66"/>
      <c r="B47" s="66"/>
      <c r="C47" s="9" t="s">
        <v>90</v>
      </c>
      <c r="D47" s="8">
        <v>450</v>
      </c>
      <c r="E47" s="66"/>
    </row>
    <row r="48" spans="1:5" ht="16.5">
      <c r="A48" s="10">
        <v>17</v>
      </c>
      <c r="B48" s="24" t="s">
        <v>91</v>
      </c>
      <c r="C48" s="9" t="s">
        <v>92</v>
      </c>
      <c r="D48" s="8">
        <v>555</v>
      </c>
      <c r="E48" s="7" t="s">
        <v>93</v>
      </c>
    </row>
    <row r="49" spans="1:5" ht="16.5">
      <c r="A49" s="59">
        <v>18</v>
      </c>
      <c r="B49" s="59" t="s">
        <v>96</v>
      </c>
      <c r="C49" s="9" t="s">
        <v>97</v>
      </c>
      <c r="D49" s="63">
        <v>800</v>
      </c>
      <c r="E49" s="59" t="s">
        <v>119</v>
      </c>
    </row>
    <row r="50" spans="1:5" ht="16.5">
      <c r="A50" s="67"/>
      <c r="B50" s="67"/>
      <c r="C50" s="9" t="s">
        <v>98</v>
      </c>
      <c r="D50" s="68"/>
      <c r="E50" s="67"/>
    </row>
    <row r="51" spans="1:5" ht="16.5">
      <c r="A51" s="67"/>
      <c r="B51" s="67"/>
      <c r="C51" s="9" t="s">
        <v>99</v>
      </c>
      <c r="D51" s="68"/>
      <c r="E51" s="67"/>
    </row>
    <row r="52" spans="1:5" ht="16.5">
      <c r="A52" s="67"/>
      <c r="B52" s="67"/>
      <c r="C52" s="9" t="s">
        <v>100</v>
      </c>
      <c r="D52" s="68"/>
      <c r="E52" s="67"/>
    </row>
    <row r="53" spans="1:5" ht="16.5">
      <c r="A53" s="67"/>
      <c r="B53" s="67"/>
      <c r="C53" s="9" t="s">
        <v>101</v>
      </c>
      <c r="D53" s="68"/>
      <c r="E53" s="67"/>
    </row>
    <row r="54" spans="1:5" ht="16.5">
      <c r="A54" s="67"/>
      <c r="B54" s="67"/>
      <c r="C54" s="9" t="s">
        <v>102</v>
      </c>
      <c r="D54" s="68"/>
      <c r="E54" s="67"/>
    </row>
    <row r="55" spans="1:5" ht="16.5">
      <c r="A55" s="67"/>
      <c r="B55" s="67"/>
      <c r="C55" s="9" t="s">
        <v>103</v>
      </c>
      <c r="D55" s="68"/>
      <c r="E55" s="67"/>
    </row>
    <row r="56" spans="1:5" ht="16.5">
      <c r="A56" s="67"/>
      <c r="B56" s="67"/>
      <c r="C56" s="9" t="s">
        <v>104</v>
      </c>
      <c r="D56" s="68"/>
      <c r="E56" s="67"/>
    </row>
    <row r="57" spans="1:5" ht="16.5">
      <c r="A57" s="67"/>
      <c r="B57" s="67"/>
      <c r="C57" s="9" t="s">
        <v>105</v>
      </c>
      <c r="D57" s="68"/>
      <c r="E57" s="67"/>
    </row>
    <row r="58" spans="1:5" ht="16.5">
      <c r="A58" s="67"/>
      <c r="B58" s="67"/>
      <c r="C58" s="9" t="s">
        <v>106</v>
      </c>
      <c r="D58" s="68"/>
      <c r="E58" s="67"/>
    </row>
    <row r="59" spans="1:5" ht="16.5">
      <c r="A59" s="60"/>
      <c r="B59" s="60"/>
      <c r="C59" s="9" t="s">
        <v>107</v>
      </c>
      <c r="D59" s="69"/>
      <c r="E59" s="60"/>
    </row>
    <row r="60" spans="1:5" ht="16.5">
      <c r="A60" s="59">
        <v>19</v>
      </c>
      <c r="B60" s="64" t="s">
        <v>38</v>
      </c>
      <c r="C60" s="9" t="s">
        <v>108</v>
      </c>
      <c r="D60" s="63">
        <v>1500</v>
      </c>
      <c r="E60" s="77" t="s">
        <v>113</v>
      </c>
    </row>
    <row r="61" spans="1:5" ht="16.5">
      <c r="A61" s="67"/>
      <c r="B61" s="65"/>
      <c r="C61" s="9" t="s">
        <v>109</v>
      </c>
      <c r="D61" s="68"/>
      <c r="E61" s="78"/>
    </row>
    <row r="62" spans="1:5" ht="16.5">
      <c r="A62" s="67"/>
      <c r="B62" s="65"/>
      <c r="C62" s="9" t="s">
        <v>110</v>
      </c>
      <c r="D62" s="68"/>
      <c r="E62" s="78"/>
    </row>
    <row r="63" spans="1:5" ht="16.5">
      <c r="A63" s="67"/>
      <c r="B63" s="65"/>
      <c r="C63" s="9" t="s">
        <v>111</v>
      </c>
      <c r="D63" s="68"/>
      <c r="E63" s="78"/>
    </row>
    <row r="64" spans="1:5" ht="16.5">
      <c r="A64" s="60"/>
      <c r="B64" s="66"/>
      <c r="C64" s="9" t="s">
        <v>112</v>
      </c>
      <c r="D64" s="69"/>
      <c r="E64" s="79"/>
    </row>
    <row r="65" spans="1:5" ht="16.5">
      <c r="A65" s="59">
        <v>20</v>
      </c>
      <c r="B65" s="64" t="s">
        <v>114</v>
      </c>
      <c r="C65" s="9" t="s">
        <v>115</v>
      </c>
      <c r="D65" s="8">
        <v>384</v>
      </c>
      <c r="E65" s="59" t="s">
        <v>118</v>
      </c>
    </row>
    <row r="66" spans="1:5" ht="16.5">
      <c r="A66" s="67"/>
      <c r="B66" s="65"/>
      <c r="C66" s="9" t="s">
        <v>116</v>
      </c>
      <c r="D66" s="8">
        <v>384</v>
      </c>
      <c r="E66" s="67"/>
    </row>
    <row r="67" spans="1:5" ht="16.5">
      <c r="A67" s="60"/>
      <c r="B67" s="66"/>
      <c r="C67" s="9" t="s">
        <v>117</v>
      </c>
      <c r="D67" s="8">
        <v>384</v>
      </c>
      <c r="E67" s="60"/>
    </row>
    <row r="68" spans="1:5" ht="16.5">
      <c r="A68" s="59">
        <v>21</v>
      </c>
      <c r="B68" s="64" t="s">
        <v>120</v>
      </c>
      <c r="C68" s="9" t="s">
        <v>121</v>
      </c>
      <c r="D68" s="8">
        <v>300</v>
      </c>
      <c r="E68" s="59" t="s">
        <v>124</v>
      </c>
    </row>
    <row r="69" spans="1:5" ht="16.5">
      <c r="A69" s="67"/>
      <c r="B69" s="65"/>
      <c r="C69" s="9" t="s">
        <v>122</v>
      </c>
      <c r="D69" s="8">
        <v>200</v>
      </c>
      <c r="E69" s="67"/>
    </row>
    <row r="70" spans="1:5" ht="16.5">
      <c r="A70" s="60"/>
      <c r="B70" s="66"/>
      <c r="C70" s="9" t="s">
        <v>123</v>
      </c>
      <c r="D70" s="8">
        <v>0</v>
      </c>
      <c r="E70" s="60"/>
    </row>
    <row r="71" spans="1:5" ht="16.5">
      <c r="A71" s="59">
        <v>22</v>
      </c>
      <c r="B71" s="64" t="s">
        <v>114</v>
      </c>
      <c r="C71" s="15" t="s">
        <v>125</v>
      </c>
      <c r="D71" s="8">
        <v>340</v>
      </c>
      <c r="E71" s="64" t="s">
        <v>128</v>
      </c>
    </row>
    <row r="72" spans="1:5" ht="16.5">
      <c r="A72" s="67"/>
      <c r="B72" s="65"/>
      <c r="C72" s="9" t="s">
        <v>126</v>
      </c>
      <c r="D72" s="8">
        <v>340</v>
      </c>
      <c r="E72" s="65"/>
    </row>
    <row r="73" spans="1:5" ht="16.5">
      <c r="A73" s="60"/>
      <c r="B73" s="66"/>
      <c r="C73" s="9" t="s">
        <v>127</v>
      </c>
      <c r="D73" s="8">
        <v>340</v>
      </c>
      <c r="E73" s="66"/>
    </row>
    <row r="74" spans="1:5" ht="16.5">
      <c r="A74" s="59">
        <v>23</v>
      </c>
      <c r="B74" s="64" t="s">
        <v>132</v>
      </c>
      <c r="C74" s="9" t="s">
        <v>133</v>
      </c>
      <c r="D74" s="8">
        <v>240</v>
      </c>
      <c r="E74" s="59" t="s">
        <v>141</v>
      </c>
    </row>
    <row r="75" spans="1:5" ht="16.5">
      <c r="A75" s="67"/>
      <c r="B75" s="65"/>
      <c r="C75" s="9" t="s">
        <v>134</v>
      </c>
      <c r="D75" s="8">
        <v>240</v>
      </c>
      <c r="E75" s="67"/>
    </row>
    <row r="76" spans="1:5" ht="16.5">
      <c r="A76" s="67"/>
      <c r="B76" s="65"/>
      <c r="C76" s="9" t="s">
        <v>135</v>
      </c>
      <c r="D76" s="8">
        <v>240</v>
      </c>
      <c r="E76" s="67"/>
    </row>
    <row r="77" spans="1:5" ht="16.5">
      <c r="A77" s="67"/>
      <c r="B77" s="65"/>
      <c r="C77" s="9" t="s">
        <v>136</v>
      </c>
      <c r="D77" s="8">
        <v>0</v>
      </c>
      <c r="E77" s="67"/>
    </row>
    <row r="78" spans="1:5" ht="16.5">
      <c r="A78" s="67"/>
      <c r="B78" s="65"/>
      <c r="C78" s="9" t="s">
        <v>137</v>
      </c>
      <c r="D78" s="8">
        <v>240</v>
      </c>
      <c r="E78" s="67"/>
    </row>
    <row r="79" spans="1:5" ht="16.5">
      <c r="A79" s="67"/>
      <c r="B79" s="65"/>
      <c r="C79" s="9" t="s">
        <v>138</v>
      </c>
      <c r="D79" s="8">
        <v>240</v>
      </c>
      <c r="E79" s="67"/>
    </row>
    <row r="80" spans="1:5" ht="16.5">
      <c r="A80" s="67"/>
      <c r="B80" s="65"/>
      <c r="C80" s="9" t="s">
        <v>139</v>
      </c>
      <c r="D80" s="8">
        <v>240</v>
      </c>
      <c r="E80" s="67"/>
    </row>
    <row r="81" spans="1:5" ht="16.5">
      <c r="A81" s="60"/>
      <c r="B81" s="66"/>
      <c r="C81" s="9" t="s">
        <v>140</v>
      </c>
      <c r="D81" s="8">
        <v>0</v>
      </c>
      <c r="E81" s="60"/>
    </row>
    <row r="82" spans="1:5" ht="16.5">
      <c r="A82" s="10">
        <v>24</v>
      </c>
      <c r="B82" s="24" t="s">
        <v>142</v>
      </c>
      <c r="C82" s="9" t="s">
        <v>143</v>
      </c>
      <c r="D82" s="8">
        <v>300</v>
      </c>
      <c r="E82" s="24" t="s">
        <v>144</v>
      </c>
    </row>
    <row r="83" spans="1:5" ht="16.5">
      <c r="A83" s="59">
        <v>25</v>
      </c>
      <c r="B83" s="64" t="s">
        <v>38</v>
      </c>
      <c r="C83" s="9" t="s">
        <v>145</v>
      </c>
      <c r="D83" s="8">
        <v>322.22</v>
      </c>
      <c r="E83" s="64" t="s">
        <v>177</v>
      </c>
    </row>
    <row r="84" spans="1:5" ht="16.5">
      <c r="A84" s="60"/>
      <c r="B84" s="66"/>
      <c r="C84" s="9" t="s">
        <v>146</v>
      </c>
      <c r="D84" s="8">
        <v>322.22</v>
      </c>
      <c r="E84" s="66"/>
    </row>
    <row r="85" spans="1:5" ht="16.5">
      <c r="A85" s="10">
        <v>26</v>
      </c>
      <c r="B85" s="24" t="s">
        <v>147</v>
      </c>
      <c r="C85" s="9" t="s">
        <v>148</v>
      </c>
      <c r="D85" s="8">
        <v>332</v>
      </c>
      <c r="E85" s="24" t="s">
        <v>178</v>
      </c>
    </row>
    <row r="86" spans="1:5" ht="16.5">
      <c r="A86" s="10">
        <v>27</v>
      </c>
      <c r="B86" s="24" t="s">
        <v>151</v>
      </c>
      <c r="C86" s="9" t="s">
        <v>152</v>
      </c>
      <c r="D86" s="8">
        <v>690</v>
      </c>
      <c r="E86" s="24" t="s">
        <v>153</v>
      </c>
    </row>
    <row r="87" spans="1:5" ht="16.5">
      <c r="A87" s="59">
        <v>28</v>
      </c>
      <c r="B87" s="64" t="s">
        <v>154</v>
      </c>
      <c r="C87" s="9" t="s">
        <v>155</v>
      </c>
      <c r="D87" s="8">
        <v>500</v>
      </c>
      <c r="E87" s="64" t="s">
        <v>158</v>
      </c>
    </row>
    <row r="88" spans="1:5" ht="16.5">
      <c r="A88" s="67"/>
      <c r="B88" s="65"/>
      <c r="C88" s="9" t="s">
        <v>156</v>
      </c>
      <c r="D88" s="8">
        <v>440</v>
      </c>
      <c r="E88" s="65"/>
    </row>
    <row r="89" spans="1:5" ht="16.5">
      <c r="A89" s="60"/>
      <c r="B89" s="66"/>
      <c r="C89" s="9" t="s">
        <v>157</v>
      </c>
      <c r="D89" s="8">
        <v>440</v>
      </c>
      <c r="E89" s="66"/>
    </row>
    <row r="90" spans="1:5" ht="16.5">
      <c r="A90" s="10">
        <v>29</v>
      </c>
      <c r="B90" s="24" t="s">
        <v>4</v>
      </c>
      <c r="C90" s="9" t="s">
        <v>159</v>
      </c>
      <c r="D90" s="8">
        <v>490</v>
      </c>
      <c r="E90" s="24" t="s">
        <v>160</v>
      </c>
    </row>
    <row r="91" spans="1:5" ht="33">
      <c r="A91" s="10">
        <v>30</v>
      </c>
      <c r="B91" s="24" t="s">
        <v>4</v>
      </c>
      <c r="C91" s="7" t="s">
        <v>64</v>
      </c>
      <c r="D91" s="8">
        <v>580</v>
      </c>
      <c r="E91" s="24" t="s">
        <v>179</v>
      </c>
    </row>
    <row r="92" spans="1:5" ht="16.5">
      <c r="A92" s="59">
        <v>31</v>
      </c>
      <c r="B92" s="64" t="s">
        <v>161</v>
      </c>
      <c r="C92" s="9" t="s">
        <v>162</v>
      </c>
      <c r="D92" s="8">
        <v>505</v>
      </c>
      <c r="E92" s="64" t="s">
        <v>180</v>
      </c>
    </row>
    <row r="93" spans="1:5" ht="16.5">
      <c r="A93" s="67"/>
      <c r="B93" s="65"/>
      <c r="C93" s="9" t="s">
        <v>163</v>
      </c>
      <c r="D93" s="8">
        <v>355</v>
      </c>
      <c r="E93" s="65"/>
    </row>
    <row r="94" spans="1:5" ht="16.5">
      <c r="A94" s="60"/>
      <c r="B94" s="66"/>
      <c r="C94" s="9" t="s">
        <v>164</v>
      </c>
      <c r="D94" s="8">
        <v>355</v>
      </c>
      <c r="E94" s="66"/>
    </row>
    <row r="95" spans="1:5" ht="16.5">
      <c r="A95" s="10">
        <v>32</v>
      </c>
      <c r="B95" s="24" t="s">
        <v>151</v>
      </c>
      <c r="C95" s="9" t="s">
        <v>165</v>
      </c>
      <c r="D95" s="8">
        <v>690</v>
      </c>
      <c r="E95" s="24" t="s">
        <v>153</v>
      </c>
    </row>
    <row r="96" spans="1:5" ht="16.5">
      <c r="A96" s="10">
        <v>33</v>
      </c>
      <c r="B96" s="24" t="s">
        <v>38</v>
      </c>
      <c r="C96" s="9" t="s">
        <v>166</v>
      </c>
      <c r="D96" s="8">
        <v>270</v>
      </c>
      <c r="E96" s="24" t="s">
        <v>167</v>
      </c>
    </row>
    <row r="97" spans="1:5" ht="33.75" thickBot="1">
      <c r="A97" s="46">
        <v>34</v>
      </c>
      <c r="B97" s="47" t="s">
        <v>168</v>
      </c>
      <c r="C97" s="48" t="s">
        <v>169</v>
      </c>
      <c r="D97" s="49">
        <v>900</v>
      </c>
      <c r="E97" s="47" t="s">
        <v>170</v>
      </c>
    </row>
    <row r="98" spans="1:5" ht="16.5">
      <c r="A98" s="41">
        <v>35</v>
      </c>
      <c r="B98" s="43" t="s">
        <v>182</v>
      </c>
      <c r="C98" s="44" t="s">
        <v>183</v>
      </c>
      <c r="D98" s="42">
        <v>510</v>
      </c>
      <c r="E98" s="43" t="s">
        <v>184</v>
      </c>
    </row>
    <row r="99" spans="1:5" ht="16.5">
      <c r="A99" s="59">
        <v>36</v>
      </c>
      <c r="B99" s="64" t="s">
        <v>185</v>
      </c>
      <c r="C99" s="9" t="s">
        <v>186</v>
      </c>
      <c r="D99" s="63">
        <v>1200</v>
      </c>
      <c r="E99" s="64" t="s">
        <v>200</v>
      </c>
    </row>
    <row r="100" spans="1:5" ht="16.5">
      <c r="A100" s="67"/>
      <c r="B100" s="65"/>
      <c r="C100" s="9" t="s">
        <v>187</v>
      </c>
      <c r="D100" s="68"/>
      <c r="E100" s="65"/>
    </row>
    <row r="101" spans="1:5" ht="16.5">
      <c r="A101" s="67"/>
      <c r="B101" s="65"/>
      <c r="C101" s="9" t="s">
        <v>188</v>
      </c>
      <c r="D101" s="68"/>
      <c r="E101" s="65"/>
    </row>
    <row r="102" spans="1:5" ht="16.5">
      <c r="A102" s="67"/>
      <c r="B102" s="65"/>
      <c r="C102" s="9" t="s">
        <v>189</v>
      </c>
      <c r="D102" s="68"/>
      <c r="E102" s="65"/>
    </row>
    <row r="103" spans="1:5" ht="16.5">
      <c r="A103" s="67"/>
      <c r="B103" s="65"/>
      <c r="C103" s="9" t="s">
        <v>190</v>
      </c>
      <c r="D103" s="68"/>
      <c r="E103" s="65"/>
    </row>
    <row r="104" spans="1:5" ht="16.5">
      <c r="A104" s="67"/>
      <c r="B104" s="65"/>
      <c r="C104" s="9" t="s">
        <v>191</v>
      </c>
      <c r="D104" s="68"/>
      <c r="E104" s="65"/>
    </row>
    <row r="105" spans="1:5" ht="16.5">
      <c r="A105" s="67"/>
      <c r="B105" s="65"/>
      <c r="C105" s="9" t="s">
        <v>192</v>
      </c>
      <c r="D105" s="68"/>
      <c r="E105" s="65"/>
    </row>
    <row r="106" spans="1:5" ht="16.5">
      <c r="A106" s="67"/>
      <c r="B106" s="65"/>
      <c r="C106" s="9" t="s">
        <v>193</v>
      </c>
      <c r="D106" s="68"/>
      <c r="E106" s="65"/>
    </row>
    <row r="107" spans="1:5" ht="16.5">
      <c r="A107" s="67"/>
      <c r="B107" s="65"/>
      <c r="C107" s="9" t="s">
        <v>194</v>
      </c>
      <c r="D107" s="68"/>
      <c r="E107" s="65"/>
    </row>
    <row r="108" spans="1:5" ht="16.5">
      <c r="A108" s="67"/>
      <c r="B108" s="65"/>
      <c r="C108" s="9" t="s">
        <v>195</v>
      </c>
      <c r="D108" s="68"/>
      <c r="E108" s="65"/>
    </row>
    <row r="109" spans="1:5" ht="16.5">
      <c r="A109" s="67"/>
      <c r="B109" s="65"/>
      <c r="C109" s="9" t="s">
        <v>196</v>
      </c>
      <c r="D109" s="68"/>
      <c r="E109" s="65"/>
    </row>
    <row r="110" spans="1:5" ht="16.5">
      <c r="A110" s="67"/>
      <c r="B110" s="65"/>
      <c r="C110" s="9" t="s">
        <v>197</v>
      </c>
      <c r="D110" s="68"/>
      <c r="E110" s="65"/>
    </row>
    <row r="111" spans="1:5" ht="16.5">
      <c r="A111" s="67"/>
      <c r="B111" s="65"/>
      <c r="C111" s="9" t="s">
        <v>198</v>
      </c>
      <c r="D111" s="68"/>
      <c r="E111" s="65"/>
    </row>
    <row r="112" spans="1:5" ht="16.5">
      <c r="A112" s="60"/>
      <c r="B112" s="66"/>
      <c r="C112" s="9" t="s">
        <v>199</v>
      </c>
      <c r="D112" s="69"/>
      <c r="E112" s="66"/>
    </row>
    <row r="113" spans="1:5" ht="16.5">
      <c r="A113" s="59">
        <v>37</v>
      </c>
      <c r="B113" s="64" t="s">
        <v>171</v>
      </c>
      <c r="C113" s="9" t="s">
        <v>231</v>
      </c>
      <c r="D113" s="8">
        <v>400</v>
      </c>
      <c r="E113" s="64" t="s">
        <v>181</v>
      </c>
    </row>
    <row r="114" spans="1:5" ht="16.5">
      <c r="A114" s="67"/>
      <c r="B114" s="65"/>
      <c r="C114" s="9" t="s">
        <v>173</v>
      </c>
      <c r="D114" s="8">
        <v>400</v>
      </c>
      <c r="E114" s="65"/>
    </row>
    <row r="115" spans="1:5" ht="16.5">
      <c r="A115" s="60"/>
      <c r="B115" s="66"/>
      <c r="C115" s="9" t="s">
        <v>174</v>
      </c>
      <c r="D115" s="8">
        <v>400</v>
      </c>
      <c r="E115" s="66"/>
    </row>
    <row r="116" spans="1:5" ht="16.5">
      <c r="A116" s="10">
        <v>38</v>
      </c>
      <c r="B116" s="24" t="s">
        <v>201</v>
      </c>
      <c r="C116" s="9" t="s">
        <v>202</v>
      </c>
      <c r="D116" s="8">
        <v>480</v>
      </c>
      <c r="E116" s="24" t="s">
        <v>203</v>
      </c>
    </row>
    <row r="117" spans="1:5" ht="16.5">
      <c r="A117" s="10">
        <v>39</v>
      </c>
      <c r="B117" s="24" t="s">
        <v>201</v>
      </c>
      <c r="C117" s="9" t="s">
        <v>204</v>
      </c>
      <c r="D117" s="8">
        <v>550</v>
      </c>
      <c r="E117" s="24" t="s">
        <v>205</v>
      </c>
    </row>
    <row r="118" spans="1:5" ht="16.5">
      <c r="A118" s="59">
        <v>40</v>
      </c>
      <c r="B118" s="64" t="s">
        <v>38</v>
      </c>
      <c r="C118" s="9" t="s">
        <v>206</v>
      </c>
      <c r="D118" s="8">
        <v>475</v>
      </c>
      <c r="E118" s="64" t="s">
        <v>212</v>
      </c>
    </row>
    <row r="119" spans="1:5" ht="16.5">
      <c r="A119" s="67"/>
      <c r="B119" s="65"/>
      <c r="C119" s="9" t="s">
        <v>207</v>
      </c>
      <c r="D119" s="8">
        <v>723</v>
      </c>
      <c r="E119" s="65"/>
    </row>
    <row r="120" spans="1:5" ht="16.5">
      <c r="A120" s="67"/>
      <c r="B120" s="65"/>
      <c r="C120" s="9" t="s">
        <v>208</v>
      </c>
      <c r="D120" s="8">
        <v>723</v>
      </c>
      <c r="E120" s="65"/>
    </row>
    <row r="121" spans="1:5" ht="16.5">
      <c r="A121" s="60"/>
      <c r="B121" s="66"/>
      <c r="C121" s="9" t="s">
        <v>209</v>
      </c>
      <c r="D121" s="8">
        <v>723</v>
      </c>
      <c r="E121" s="66"/>
    </row>
    <row r="122" spans="1:5" ht="16.5">
      <c r="A122" s="59">
        <v>41</v>
      </c>
      <c r="B122" s="64" t="s">
        <v>38</v>
      </c>
      <c r="C122" s="9" t="s">
        <v>210</v>
      </c>
      <c r="D122" s="8">
        <v>660</v>
      </c>
      <c r="E122" s="64" t="s">
        <v>213</v>
      </c>
    </row>
    <row r="123" spans="1:5" ht="16.5">
      <c r="A123" s="60"/>
      <c r="B123" s="66"/>
      <c r="C123" s="9" t="s">
        <v>211</v>
      </c>
      <c r="D123" s="8">
        <v>660</v>
      </c>
      <c r="E123" s="66"/>
    </row>
    <row r="124" spans="1:5" ht="16.5">
      <c r="A124" s="10">
        <v>42</v>
      </c>
      <c r="B124" s="24" t="s">
        <v>201</v>
      </c>
      <c r="C124" s="9" t="s">
        <v>214</v>
      </c>
      <c r="D124" s="8">
        <v>320</v>
      </c>
      <c r="E124" s="24" t="s">
        <v>215</v>
      </c>
    </row>
    <row r="125" spans="1:5" ht="16.5">
      <c r="A125" s="59">
        <v>43</v>
      </c>
      <c r="B125" s="64" t="s">
        <v>216</v>
      </c>
      <c r="C125" s="9" t="s">
        <v>217</v>
      </c>
      <c r="D125" s="8">
        <v>225</v>
      </c>
      <c r="E125" s="64" t="s">
        <v>222</v>
      </c>
    </row>
    <row r="126" spans="1:5" ht="16.5">
      <c r="A126" s="67"/>
      <c r="B126" s="65"/>
      <c r="C126" s="9" t="s">
        <v>218</v>
      </c>
      <c r="D126" s="8">
        <v>225</v>
      </c>
      <c r="E126" s="65"/>
    </row>
    <row r="127" spans="1:5" ht="16.5">
      <c r="A127" s="67"/>
      <c r="B127" s="65"/>
      <c r="C127" s="9" t="s">
        <v>219</v>
      </c>
      <c r="D127" s="8">
        <v>225</v>
      </c>
      <c r="E127" s="65"/>
    </row>
    <row r="128" spans="1:5" ht="16.5">
      <c r="A128" s="67"/>
      <c r="B128" s="65"/>
      <c r="C128" s="9" t="s">
        <v>220</v>
      </c>
      <c r="D128" s="8">
        <v>225</v>
      </c>
      <c r="E128" s="65"/>
    </row>
    <row r="129" spans="1:5" ht="16.5">
      <c r="A129" s="60"/>
      <c r="B129" s="66"/>
      <c r="C129" s="9" t="s">
        <v>221</v>
      </c>
      <c r="D129" s="8">
        <v>225</v>
      </c>
      <c r="E129" s="66"/>
    </row>
    <row r="130" spans="1:5" ht="33">
      <c r="A130" s="10">
        <v>44</v>
      </c>
      <c r="B130" s="24" t="s">
        <v>4</v>
      </c>
      <c r="C130" s="7" t="s">
        <v>223</v>
      </c>
      <c r="D130" s="8">
        <v>0</v>
      </c>
      <c r="E130" s="24" t="s">
        <v>224</v>
      </c>
    </row>
    <row r="131" spans="1:5" ht="16.5">
      <c r="A131" s="59">
        <v>45</v>
      </c>
      <c r="B131" s="64" t="s">
        <v>226</v>
      </c>
      <c r="C131" s="9" t="s">
        <v>227</v>
      </c>
      <c r="D131" s="8">
        <v>550</v>
      </c>
      <c r="E131" s="64" t="s">
        <v>229</v>
      </c>
    </row>
    <row r="132" spans="1:5" ht="16.5">
      <c r="A132" s="60"/>
      <c r="B132" s="66"/>
      <c r="C132" s="9" t="s">
        <v>228</v>
      </c>
      <c r="D132" s="8">
        <v>550</v>
      </c>
      <c r="E132" s="66"/>
    </row>
    <row r="133" spans="1:5" ht="16.5">
      <c r="A133" s="59">
        <v>46</v>
      </c>
      <c r="B133" s="64" t="s">
        <v>171</v>
      </c>
      <c r="C133" s="9" t="s">
        <v>231</v>
      </c>
      <c r="D133" s="8">
        <v>850</v>
      </c>
      <c r="E133" s="64" t="s">
        <v>230</v>
      </c>
    </row>
    <row r="134" spans="1:5" ht="16.5">
      <c r="A134" s="67"/>
      <c r="B134" s="65"/>
      <c r="C134" s="9" t="s">
        <v>232</v>
      </c>
      <c r="D134" s="8">
        <v>850</v>
      </c>
      <c r="E134" s="65"/>
    </row>
    <row r="135" spans="1:5" ht="16.5">
      <c r="A135" s="60"/>
      <c r="B135" s="66"/>
      <c r="C135" s="9" t="s">
        <v>233</v>
      </c>
      <c r="D135" s="8">
        <v>850</v>
      </c>
      <c r="E135" s="66"/>
    </row>
    <row r="136" spans="1:5" ht="16.5">
      <c r="A136" s="59">
        <v>47</v>
      </c>
      <c r="B136" s="64" t="s">
        <v>238</v>
      </c>
      <c r="C136" s="9" t="s">
        <v>240</v>
      </c>
      <c r="D136" s="8">
        <v>850</v>
      </c>
      <c r="E136" s="64" t="s">
        <v>239</v>
      </c>
    </row>
    <row r="137" spans="1:5" ht="16.5">
      <c r="A137" s="67"/>
      <c r="B137" s="65"/>
      <c r="C137" s="9" t="s">
        <v>241</v>
      </c>
      <c r="D137" s="8">
        <v>850</v>
      </c>
      <c r="E137" s="65"/>
    </row>
    <row r="138" spans="1:5" ht="16.5">
      <c r="A138" s="60"/>
      <c r="B138" s="66"/>
      <c r="C138" s="9" t="s">
        <v>242</v>
      </c>
      <c r="D138" s="8">
        <v>850</v>
      </c>
      <c r="E138" s="66"/>
    </row>
    <row r="139" spans="1:5" ht="16.5">
      <c r="A139" s="59">
        <v>48</v>
      </c>
      <c r="B139" s="64" t="s">
        <v>244</v>
      </c>
      <c r="C139" s="9" t="s">
        <v>245</v>
      </c>
      <c r="D139" s="8">
        <v>65</v>
      </c>
      <c r="E139" s="64" t="s">
        <v>246</v>
      </c>
    </row>
    <row r="140" spans="1:5" ht="16.5">
      <c r="A140" s="60"/>
      <c r="B140" s="66"/>
      <c r="C140" s="9" t="s">
        <v>247</v>
      </c>
      <c r="D140" s="8">
        <v>0</v>
      </c>
      <c r="E140" s="66"/>
    </row>
    <row r="141" spans="1:5" ht="16.5">
      <c r="A141" s="59">
        <v>49</v>
      </c>
      <c r="B141" s="64" t="s">
        <v>234</v>
      </c>
      <c r="C141" s="9" t="s">
        <v>235</v>
      </c>
      <c r="D141" s="8">
        <v>800</v>
      </c>
      <c r="E141" s="55" t="s">
        <v>237</v>
      </c>
    </row>
    <row r="142" spans="1:5" ht="16.5">
      <c r="A142" s="60"/>
      <c r="B142" s="66"/>
      <c r="C142" s="9" t="s">
        <v>236</v>
      </c>
      <c r="D142" s="8">
        <v>625</v>
      </c>
      <c r="E142" s="43"/>
    </row>
    <row r="143" spans="1:5" ht="16.5">
      <c r="A143" s="10">
        <v>50</v>
      </c>
      <c r="B143" s="17" t="s">
        <v>234</v>
      </c>
      <c r="C143" s="9" t="s">
        <v>248</v>
      </c>
      <c r="D143" s="8">
        <v>800</v>
      </c>
      <c r="E143" s="17" t="s">
        <v>249</v>
      </c>
    </row>
    <row r="144" spans="1:5" ht="16.5" customHeight="1">
      <c r="A144" s="59">
        <v>51</v>
      </c>
      <c r="B144" s="64" t="s">
        <v>151</v>
      </c>
      <c r="C144" s="9" t="s">
        <v>250</v>
      </c>
      <c r="D144" s="8">
        <v>720</v>
      </c>
      <c r="E144" s="55" t="s">
        <v>253</v>
      </c>
    </row>
    <row r="145" spans="1:5" ht="16.5">
      <c r="A145" s="67"/>
      <c r="B145" s="65"/>
      <c r="C145" s="9" t="s">
        <v>251</v>
      </c>
      <c r="D145" s="8">
        <v>720</v>
      </c>
      <c r="E145" s="56"/>
    </row>
    <row r="146" spans="1:5" ht="16.5">
      <c r="A146" s="60"/>
      <c r="B146" s="66"/>
      <c r="C146" s="9" t="s">
        <v>252</v>
      </c>
      <c r="D146" s="8">
        <v>720</v>
      </c>
      <c r="E146" s="43"/>
    </row>
    <row r="147" spans="1:5" ht="16.5">
      <c r="A147" s="61">
        <v>52</v>
      </c>
      <c r="B147" s="64" t="s">
        <v>330</v>
      </c>
      <c r="C147" s="9" t="s">
        <v>331</v>
      </c>
      <c r="D147" s="8">
        <v>620</v>
      </c>
      <c r="E147" s="56"/>
    </row>
    <row r="148" spans="1:5" ht="16.5">
      <c r="A148" s="70"/>
      <c r="B148" s="65"/>
      <c r="C148" s="9" t="s">
        <v>332</v>
      </c>
      <c r="D148" s="8">
        <v>620</v>
      </c>
      <c r="E148" s="56"/>
    </row>
    <row r="149" spans="1:5" ht="16.5">
      <c r="A149" s="70"/>
      <c r="B149" s="65"/>
      <c r="C149" s="9" t="s">
        <v>333</v>
      </c>
      <c r="D149" s="8">
        <v>300</v>
      </c>
      <c r="E149" s="56"/>
    </row>
    <row r="150" spans="1:5" ht="16.5">
      <c r="A150" s="62"/>
      <c r="B150" s="66"/>
      <c r="C150" s="9" t="s">
        <v>334</v>
      </c>
      <c r="D150" s="8">
        <v>300</v>
      </c>
      <c r="E150" s="56"/>
    </row>
    <row r="151" spans="1:5" ht="16.5" customHeight="1">
      <c r="A151" s="59">
        <v>53</v>
      </c>
      <c r="B151" s="64" t="s">
        <v>254</v>
      </c>
      <c r="C151" s="9" t="s">
        <v>256</v>
      </c>
      <c r="D151" s="8">
        <v>108</v>
      </c>
      <c r="E151" s="52" t="s">
        <v>255</v>
      </c>
    </row>
    <row r="152" spans="1:5" ht="16.5">
      <c r="A152" s="67"/>
      <c r="B152" s="65"/>
      <c r="C152" s="9" t="s">
        <v>257</v>
      </c>
      <c r="D152" s="8">
        <v>268</v>
      </c>
      <c r="E152" s="53"/>
    </row>
    <row r="153" spans="1:5" ht="16.5">
      <c r="A153" s="67"/>
      <c r="B153" s="65"/>
      <c r="C153" s="9" t="s">
        <v>258</v>
      </c>
      <c r="D153" s="8">
        <v>41</v>
      </c>
      <c r="E153" s="53"/>
    </row>
    <row r="154" spans="1:5" ht="16.5">
      <c r="A154" s="67"/>
      <c r="B154" s="65"/>
      <c r="C154" s="9" t="s">
        <v>259</v>
      </c>
      <c r="D154" s="8">
        <v>300</v>
      </c>
      <c r="E154" s="53"/>
    </row>
    <row r="155" spans="1:5" ht="16.5">
      <c r="A155" s="67"/>
      <c r="B155" s="65"/>
      <c r="C155" s="9" t="s">
        <v>260</v>
      </c>
      <c r="D155" s="8">
        <v>290</v>
      </c>
      <c r="E155" s="53"/>
    </row>
    <row r="156" spans="1:5" ht="16.5">
      <c r="A156" s="67"/>
      <c r="B156" s="65"/>
      <c r="C156" s="9" t="s">
        <v>261</v>
      </c>
      <c r="D156" s="8">
        <v>300</v>
      </c>
      <c r="E156" s="53"/>
    </row>
    <row r="157" spans="1:5" ht="16.5">
      <c r="A157" s="60"/>
      <c r="B157" s="66"/>
      <c r="C157" s="9" t="s">
        <v>262</v>
      </c>
      <c r="D157" s="8">
        <v>135</v>
      </c>
      <c r="E157" s="54"/>
    </row>
    <row r="158" spans="1:5" ht="16.5">
      <c r="A158" s="64">
        <v>54</v>
      </c>
      <c r="B158" s="64" t="s">
        <v>264</v>
      </c>
      <c r="C158" s="9" t="s">
        <v>265</v>
      </c>
      <c r="D158" s="8">
        <v>280</v>
      </c>
      <c r="E158" s="64" t="s">
        <v>267</v>
      </c>
    </row>
    <row r="159" spans="1:5" ht="16.5">
      <c r="A159" s="66"/>
      <c r="B159" s="66"/>
      <c r="C159" s="9" t="s">
        <v>266</v>
      </c>
      <c r="D159" s="8">
        <v>280</v>
      </c>
      <c r="E159" s="66"/>
    </row>
    <row r="160" spans="1:5" ht="16.5">
      <c r="A160" s="64">
        <v>55</v>
      </c>
      <c r="B160" s="64" t="s">
        <v>238</v>
      </c>
      <c r="C160" s="9" t="s">
        <v>268</v>
      </c>
      <c r="D160" s="8">
        <v>850</v>
      </c>
      <c r="E160" s="64" t="s">
        <v>270</v>
      </c>
    </row>
    <row r="161" spans="1:5" ht="16.5">
      <c r="A161" s="66"/>
      <c r="B161" s="66"/>
      <c r="C161" s="9" t="s">
        <v>269</v>
      </c>
      <c r="D161" s="8">
        <v>850</v>
      </c>
      <c r="E161" s="66"/>
    </row>
    <row r="162" spans="1:5" ht="16.5">
      <c r="A162" s="10">
        <v>56</v>
      </c>
      <c r="B162" s="24" t="s">
        <v>201</v>
      </c>
      <c r="C162" s="9" t="s">
        <v>274</v>
      </c>
      <c r="D162" s="8">
        <v>620</v>
      </c>
      <c r="E162" s="7" t="s">
        <v>275</v>
      </c>
    </row>
    <row r="163" spans="1:5" ht="16.5">
      <c r="A163" s="59">
        <v>57</v>
      </c>
      <c r="B163" s="64" t="s">
        <v>276</v>
      </c>
      <c r="C163" s="9" t="s">
        <v>277</v>
      </c>
      <c r="D163" s="8">
        <v>380</v>
      </c>
      <c r="E163" s="59" t="s">
        <v>280</v>
      </c>
    </row>
    <row r="164" spans="1:5" ht="16.5">
      <c r="A164" s="67"/>
      <c r="B164" s="65"/>
      <c r="C164" s="9" t="s">
        <v>278</v>
      </c>
      <c r="D164" s="8">
        <v>380</v>
      </c>
      <c r="E164" s="67"/>
    </row>
    <row r="165" spans="1:5" ht="16.5">
      <c r="A165" s="60"/>
      <c r="B165" s="66"/>
      <c r="C165" s="9" t="s">
        <v>279</v>
      </c>
      <c r="D165" s="8">
        <v>300</v>
      </c>
      <c r="E165" s="60"/>
    </row>
    <row r="166" spans="1:5" ht="16.5">
      <c r="A166" s="10">
        <v>58</v>
      </c>
      <c r="B166" s="24" t="s">
        <v>4</v>
      </c>
      <c r="C166" s="9" t="s">
        <v>65</v>
      </c>
      <c r="D166" s="8">
        <v>500</v>
      </c>
      <c r="E166" s="7" t="s">
        <v>272</v>
      </c>
    </row>
    <row r="167" spans="1:5" ht="16.5">
      <c r="A167" s="64">
        <v>59</v>
      </c>
      <c r="B167" s="64" t="s">
        <v>282</v>
      </c>
      <c r="C167" s="9" t="s">
        <v>283</v>
      </c>
      <c r="D167" s="8">
        <v>500</v>
      </c>
      <c r="E167" s="59" t="s">
        <v>287</v>
      </c>
    </row>
    <row r="168" spans="1:5" ht="16.5">
      <c r="A168" s="65"/>
      <c r="B168" s="65"/>
      <c r="C168" s="9" t="s">
        <v>284</v>
      </c>
      <c r="D168" s="8">
        <v>500</v>
      </c>
      <c r="E168" s="67"/>
    </row>
    <row r="169" spans="1:5" ht="16.5">
      <c r="A169" s="65"/>
      <c r="B169" s="65"/>
      <c r="C169" s="9" t="s">
        <v>285</v>
      </c>
      <c r="D169" s="8">
        <v>500</v>
      </c>
      <c r="E169" s="67"/>
    </row>
    <row r="170" spans="1:5" ht="16.5">
      <c r="A170" s="66"/>
      <c r="B170" s="66"/>
      <c r="C170" s="9" t="s">
        <v>286</v>
      </c>
      <c r="D170" s="8">
        <v>500</v>
      </c>
      <c r="E170" s="60"/>
    </row>
    <row r="171" spans="1:5" ht="16.5">
      <c r="A171" s="59">
        <v>60</v>
      </c>
      <c r="B171" s="64" t="s">
        <v>234</v>
      </c>
      <c r="C171" s="9" t="s">
        <v>288</v>
      </c>
      <c r="D171" s="8">
        <v>500</v>
      </c>
      <c r="E171" s="59" t="s">
        <v>291</v>
      </c>
    </row>
    <row r="172" spans="1:5" ht="16.5">
      <c r="A172" s="67"/>
      <c r="B172" s="65"/>
      <c r="C172" s="9" t="s">
        <v>289</v>
      </c>
      <c r="D172" s="8">
        <v>500</v>
      </c>
      <c r="E172" s="67"/>
    </row>
    <row r="173" spans="1:5" ht="16.5">
      <c r="A173" s="60"/>
      <c r="B173" s="66"/>
      <c r="C173" s="9" t="s">
        <v>290</v>
      </c>
      <c r="D173" s="8">
        <v>500</v>
      </c>
      <c r="E173" s="60"/>
    </row>
    <row r="174" spans="1:5" ht="16.5">
      <c r="A174" s="59">
        <v>61</v>
      </c>
      <c r="B174" s="64" t="s">
        <v>254</v>
      </c>
      <c r="C174" s="9" t="s">
        <v>292</v>
      </c>
      <c r="D174" s="8">
        <v>256</v>
      </c>
      <c r="E174" s="59" t="s">
        <v>294</v>
      </c>
    </row>
    <row r="175" spans="1:5" ht="16.5">
      <c r="A175" s="60"/>
      <c r="B175" s="66"/>
      <c r="C175" s="9" t="s">
        <v>293</v>
      </c>
      <c r="D175" s="8">
        <v>256</v>
      </c>
      <c r="E175" s="60"/>
    </row>
    <row r="176" spans="1:5" ht="33">
      <c r="A176" s="10">
        <v>62</v>
      </c>
      <c r="B176" s="17" t="s">
        <v>254</v>
      </c>
      <c r="C176" s="7" t="s">
        <v>295</v>
      </c>
      <c r="D176" s="8">
        <v>300</v>
      </c>
      <c r="E176" s="17" t="s">
        <v>255</v>
      </c>
    </row>
    <row r="177" spans="1:5" ht="16.5">
      <c r="A177" s="59">
        <v>63</v>
      </c>
      <c r="B177" s="64" t="s">
        <v>151</v>
      </c>
      <c r="C177" s="9" t="s">
        <v>296</v>
      </c>
      <c r="D177" s="8">
        <v>380</v>
      </c>
      <c r="E177" s="59" t="s">
        <v>298</v>
      </c>
    </row>
    <row r="178" spans="1:5" ht="16.5">
      <c r="A178" s="60"/>
      <c r="B178" s="66"/>
      <c r="C178" s="9" t="s">
        <v>297</v>
      </c>
      <c r="D178" s="8">
        <v>380</v>
      </c>
      <c r="E178" s="60"/>
    </row>
    <row r="179" spans="1:5" ht="33">
      <c r="A179" s="10">
        <v>64</v>
      </c>
      <c r="B179" s="17" t="s">
        <v>254</v>
      </c>
      <c r="C179" s="7" t="s">
        <v>299</v>
      </c>
      <c r="D179" s="8">
        <v>300</v>
      </c>
      <c r="E179" s="24" t="s">
        <v>300</v>
      </c>
    </row>
    <row r="180" spans="1:5" ht="16.5">
      <c r="A180" s="10">
        <v>65</v>
      </c>
      <c r="B180" s="7" t="s">
        <v>38</v>
      </c>
      <c r="C180" s="9" t="s">
        <v>301</v>
      </c>
      <c r="D180" s="8">
        <v>740</v>
      </c>
      <c r="E180" s="24" t="s">
        <v>302</v>
      </c>
    </row>
    <row r="181" spans="1:5" ht="16.5">
      <c r="A181" s="17">
        <v>66</v>
      </c>
      <c r="B181" s="24" t="s">
        <v>305</v>
      </c>
      <c r="C181" s="9" t="s">
        <v>306</v>
      </c>
      <c r="D181" s="8">
        <v>350</v>
      </c>
      <c r="E181" s="24" t="s">
        <v>307</v>
      </c>
    </row>
    <row r="182" spans="1:5" ht="16.5">
      <c r="A182" s="59">
        <v>67</v>
      </c>
      <c r="B182" s="64" t="s">
        <v>226</v>
      </c>
      <c r="C182" s="9" t="s">
        <v>308</v>
      </c>
      <c r="D182" s="8">
        <v>350</v>
      </c>
      <c r="E182" s="59" t="s">
        <v>309</v>
      </c>
    </row>
    <row r="183" spans="1:5" ht="16.5">
      <c r="A183" s="60"/>
      <c r="B183" s="66"/>
      <c r="C183" s="9" t="s">
        <v>310</v>
      </c>
      <c r="D183" s="8">
        <v>350</v>
      </c>
      <c r="E183" s="60"/>
    </row>
    <row r="184" spans="1:5" ht="16.5">
      <c r="A184" s="10">
        <v>68</v>
      </c>
      <c r="B184" s="17" t="s">
        <v>161</v>
      </c>
      <c r="C184" s="9" t="s">
        <v>311</v>
      </c>
      <c r="D184" s="8">
        <v>450</v>
      </c>
      <c r="E184" s="10" t="s">
        <v>312</v>
      </c>
    </row>
    <row r="185" spans="1:5" ht="16.5">
      <c r="A185" s="10">
        <v>69</v>
      </c>
      <c r="B185" s="24" t="s">
        <v>142</v>
      </c>
      <c r="C185" s="9" t="s">
        <v>313</v>
      </c>
      <c r="D185" s="8">
        <v>111</v>
      </c>
      <c r="E185" s="7" t="s">
        <v>314</v>
      </c>
    </row>
    <row r="186" spans="1:5" ht="16.5">
      <c r="A186" s="59">
        <v>70</v>
      </c>
      <c r="B186" s="64" t="s">
        <v>315</v>
      </c>
      <c r="C186" s="9" t="s">
        <v>317</v>
      </c>
      <c r="D186" s="8">
        <v>470</v>
      </c>
      <c r="E186" s="59" t="s">
        <v>320</v>
      </c>
    </row>
    <row r="187" spans="1:5" ht="16.5">
      <c r="A187" s="67"/>
      <c r="B187" s="65"/>
      <c r="C187" s="9" t="s">
        <v>318</v>
      </c>
      <c r="D187" s="8">
        <v>470</v>
      </c>
      <c r="E187" s="67"/>
    </row>
    <row r="188" spans="1:5" ht="16.5">
      <c r="A188" s="60"/>
      <c r="B188" s="66"/>
      <c r="C188" s="9" t="s">
        <v>319</v>
      </c>
      <c r="D188" s="8">
        <v>470</v>
      </c>
      <c r="E188" s="60"/>
    </row>
    <row r="189" spans="1:5" ht="16.5">
      <c r="A189" s="59">
        <v>71</v>
      </c>
      <c r="B189" s="59" t="s">
        <v>142</v>
      </c>
      <c r="C189" s="9" t="s">
        <v>321</v>
      </c>
      <c r="D189" s="8">
        <v>111</v>
      </c>
      <c r="E189" s="59" t="s">
        <v>323</v>
      </c>
    </row>
    <row r="190" spans="1:5" ht="16.5">
      <c r="A190" s="60"/>
      <c r="B190" s="60"/>
      <c r="C190" s="9" t="s">
        <v>322</v>
      </c>
      <c r="D190" s="8">
        <v>111</v>
      </c>
      <c r="E190" s="60"/>
    </row>
    <row r="191" spans="1:5" ht="16.5">
      <c r="A191" s="59">
        <v>72</v>
      </c>
      <c r="B191" s="59" t="s">
        <v>226</v>
      </c>
      <c r="C191" s="9" t="s">
        <v>324</v>
      </c>
      <c r="D191" s="8">
        <v>350</v>
      </c>
      <c r="E191" s="59" t="s">
        <v>326</v>
      </c>
    </row>
    <row r="192" spans="1:5" ht="16.5">
      <c r="A192" s="60"/>
      <c r="B192" s="60"/>
      <c r="C192" s="9" t="s">
        <v>325</v>
      </c>
      <c r="D192" s="8">
        <v>350</v>
      </c>
      <c r="E192" s="60"/>
    </row>
    <row r="193" spans="1:5" ht="33">
      <c r="A193" s="27" t="s">
        <v>349</v>
      </c>
      <c r="B193" s="24" t="s">
        <v>168</v>
      </c>
      <c r="C193" s="9" t="s">
        <v>336</v>
      </c>
      <c r="D193" s="8">
        <v>300</v>
      </c>
      <c r="E193" s="24" t="s">
        <v>337</v>
      </c>
    </row>
    <row r="194" spans="1:5" ht="16.5">
      <c r="A194" s="27" t="s">
        <v>340</v>
      </c>
      <c r="B194" s="24" t="s">
        <v>315</v>
      </c>
      <c r="C194" s="9" t="s">
        <v>338</v>
      </c>
      <c r="D194" s="8">
        <v>287</v>
      </c>
      <c r="E194" s="24" t="s">
        <v>339</v>
      </c>
    </row>
    <row r="195" spans="1:5" ht="16.5">
      <c r="A195" s="104" t="s">
        <v>335</v>
      </c>
      <c r="B195" s="64" t="s">
        <v>120</v>
      </c>
      <c r="C195" s="9" t="s">
        <v>341</v>
      </c>
      <c r="D195" s="8">
        <v>350</v>
      </c>
      <c r="E195" s="64" t="s">
        <v>344</v>
      </c>
    </row>
    <row r="196" spans="1:5" ht="16.5">
      <c r="A196" s="105"/>
      <c r="B196" s="65"/>
      <c r="C196" s="9" t="s">
        <v>342</v>
      </c>
      <c r="D196" s="8">
        <v>350</v>
      </c>
      <c r="E196" s="65"/>
    </row>
    <row r="197" spans="1:5" ht="16.5">
      <c r="A197" s="106"/>
      <c r="B197" s="66"/>
      <c r="C197" s="9" t="s">
        <v>343</v>
      </c>
      <c r="D197" s="8">
        <v>350</v>
      </c>
      <c r="E197" s="66"/>
    </row>
    <row r="198" spans="1:5" ht="16.5">
      <c r="A198" s="64">
        <v>76</v>
      </c>
      <c r="B198" s="64" t="s">
        <v>4</v>
      </c>
      <c r="C198" s="9" t="s">
        <v>345</v>
      </c>
      <c r="D198" s="8">
        <v>600</v>
      </c>
      <c r="E198" s="64" t="s">
        <v>348</v>
      </c>
    </row>
    <row r="199" spans="1:5" ht="16.5">
      <c r="A199" s="65"/>
      <c r="B199" s="65"/>
      <c r="C199" s="9" t="s">
        <v>346</v>
      </c>
      <c r="D199" s="8">
        <v>600</v>
      </c>
      <c r="E199" s="65"/>
    </row>
    <row r="200" spans="1:5" ht="17.25" customHeight="1">
      <c r="A200" s="66"/>
      <c r="B200" s="66"/>
      <c r="C200" s="9" t="s">
        <v>347</v>
      </c>
      <c r="D200" s="8">
        <v>600</v>
      </c>
      <c r="E200" s="66"/>
    </row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spans="1:5" ht="16.5">
      <c r="A235" s="27" t="s">
        <v>350</v>
      </c>
      <c r="B235" s="24" t="s">
        <v>351</v>
      </c>
      <c r="C235" s="9" t="s">
        <v>352</v>
      </c>
      <c r="D235" s="8">
        <v>170</v>
      </c>
      <c r="E235" s="24" t="s">
        <v>353</v>
      </c>
    </row>
    <row r="236" spans="1:5" ht="16.5">
      <c r="A236" s="64" t="s">
        <v>354</v>
      </c>
      <c r="B236" s="64" t="s">
        <v>171</v>
      </c>
      <c r="C236" s="9" t="s">
        <v>231</v>
      </c>
      <c r="D236" s="8">
        <v>0</v>
      </c>
      <c r="E236" s="64" t="s">
        <v>355</v>
      </c>
    </row>
    <row r="237" spans="1:5" ht="16.5">
      <c r="A237" s="65"/>
      <c r="B237" s="65"/>
      <c r="C237" s="9" t="s">
        <v>232</v>
      </c>
      <c r="D237" s="8">
        <v>690</v>
      </c>
      <c r="E237" s="65"/>
    </row>
    <row r="238" spans="1:5" ht="16.5">
      <c r="A238" s="66"/>
      <c r="B238" s="66"/>
      <c r="C238" s="9" t="s">
        <v>233</v>
      </c>
      <c r="D238" s="8">
        <v>690</v>
      </c>
      <c r="E238" s="66"/>
    </row>
  </sheetData>
  <sheetProtection/>
  <mergeCells count="143">
    <mergeCell ref="A195:A197"/>
    <mergeCell ref="E195:E197"/>
    <mergeCell ref="B198:B200"/>
    <mergeCell ref="A198:A200"/>
    <mergeCell ref="E198:E200"/>
    <mergeCell ref="A147:A150"/>
    <mergeCell ref="B147:B150"/>
    <mergeCell ref="B151:B157"/>
    <mergeCell ref="A141:A142"/>
    <mergeCell ref="B141:B142"/>
    <mergeCell ref="A144:A146"/>
    <mergeCell ref="B144:B146"/>
    <mergeCell ref="A10:A12"/>
    <mergeCell ref="B10:B12"/>
    <mergeCell ref="E10:E12"/>
    <mergeCell ref="A1:E1"/>
    <mergeCell ref="A2:E2"/>
    <mergeCell ref="A6:A8"/>
    <mergeCell ref="B6:B8"/>
    <mergeCell ref="E6:E8"/>
    <mergeCell ref="A16:A18"/>
    <mergeCell ref="B16:B18"/>
    <mergeCell ref="E16:E18"/>
    <mergeCell ref="A20:A30"/>
    <mergeCell ref="B20:B30"/>
    <mergeCell ref="A13:A15"/>
    <mergeCell ref="B13:B15"/>
    <mergeCell ref="E13:E15"/>
    <mergeCell ref="D20:D30"/>
    <mergeCell ref="E20:E30"/>
    <mergeCell ref="A31:A32"/>
    <mergeCell ref="B31:B32"/>
    <mergeCell ref="E31:E32"/>
    <mergeCell ref="A33:A35"/>
    <mergeCell ref="B33:B35"/>
    <mergeCell ref="E33:E35"/>
    <mergeCell ref="A39:A40"/>
    <mergeCell ref="B39:B40"/>
    <mergeCell ref="E39:E40"/>
    <mergeCell ref="A41:A42"/>
    <mergeCell ref="B41:B42"/>
    <mergeCell ref="A36:A38"/>
    <mergeCell ref="B36:B38"/>
    <mergeCell ref="E36:E38"/>
    <mergeCell ref="E41:E42"/>
    <mergeCell ref="A45:A47"/>
    <mergeCell ref="B45:B47"/>
    <mergeCell ref="E45:E47"/>
    <mergeCell ref="A49:A59"/>
    <mergeCell ref="B49:B59"/>
    <mergeCell ref="D49:D59"/>
    <mergeCell ref="E49:E59"/>
    <mergeCell ref="A68:A70"/>
    <mergeCell ref="B68:B70"/>
    <mergeCell ref="E68:E70"/>
    <mergeCell ref="A71:A73"/>
    <mergeCell ref="B71:B73"/>
    <mergeCell ref="E71:E73"/>
    <mergeCell ref="A60:A64"/>
    <mergeCell ref="B60:B64"/>
    <mergeCell ref="D60:D64"/>
    <mergeCell ref="E60:E64"/>
    <mergeCell ref="A65:A67"/>
    <mergeCell ref="B65:B67"/>
    <mergeCell ref="E65:E67"/>
    <mergeCell ref="A87:A89"/>
    <mergeCell ref="B87:B89"/>
    <mergeCell ref="E87:E89"/>
    <mergeCell ref="A74:A81"/>
    <mergeCell ref="B74:B81"/>
    <mergeCell ref="E74:E81"/>
    <mergeCell ref="A83:A84"/>
    <mergeCell ref="B83:B84"/>
    <mergeCell ref="E83:E84"/>
    <mergeCell ref="A99:A112"/>
    <mergeCell ref="B99:B112"/>
    <mergeCell ref="D99:D112"/>
    <mergeCell ref="E99:E112"/>
    <mergeCell ref="A92:A94"/>
    <mergeCell ref="B92:B94"/>
    <mergeCell ref="E92:E94"/>
    <mergeCell ref="A113:A115"/>
    <mergeCell ref="B113:B115"/>
    <mergeCell ref="E113:E115"/>
    <mergeCell ref="A118:A121"/>
    <mergeCell ref="B118:B121"/>
    <mergeCell ref="E118:E121"/>
    <mergeCell ref="A122:A123"/>
    <mergeCell ref="B122:B123"/>
    <mergeCell ref="E122:E123"/>
    <mergeCell ref="A125:A129"/>
    <mergeCell ref="B125:B129"/>
    <mergeCell ref="E125:E129"/>
    <mergeCell ref="A139:A140"/>
    <mergeCell ref="B139:B140"/>
    <mergeCell ref="E139:E140"/>
    <mergeCell ref="A131:A132"/>
    <mergeCell ref="B131:B132"/>
    <mergeCell ref="E131:E132"/>
    <mergeCell ref="A133:A135"/>
    <mergeCell ref="B133:B135"/>
    <mergeCell ref="E133:E135"/>
    <mergeCell ref="A136:A138"/>
    <mergeCell ref="B136:B138"/>
    <mergeCell ref="E136:E138"/>
    <mergeCell ref="A163:A165"/>
    <mergeCell ref="B163:B165"/>
    <mergeCell ref="E163:E165"/>
    <mergeCell ref="A151:A157"/>
    <mergeCell ref="A158:A159"/>
    <mergeCell ref="B158:B159"/>
    <mergeCell ref="E158:E159"/>
    <mergeCell ref="A160:A161"/>
    <mergeCell ref="B160:B161"/>
    <mergeCell ref="E160:E161"/>
    <mergeCell ref="A167:A170"/>
    <mergeCell ref="B167:B170"/>
    <mergeCell ref="E167:E170"/>
    <mergeCell ref="A171:A173"/>
    <mergeCell ref="B171:B173"/>
    <mergeCell ref="E171:E173"/>
    <mergeCell ref="A174:A175"/>
    <mergeCell ref="B174:B175"/>
    <mergeCell ref="E174:E175"/>
    <mergeCell ref="A177:A178"/>
    <mergeCell ref="B177:B178"/>
    <mergeCell ref="E177:E178"/>
    <mergeCell ref="A186:A188"/>
    <mergeCell ref="B186:B188"/>
    <mergeCell ref="E186:E188"/>
    <mergeCell ref="A182:A183"/>
    <mergeCell ref="B182:B183"/>
    <mergeCell ref="E182:E183"/>
    <mergeCell ref="A236:A238"/>
    <mergeCell ref="B236:B238"/>
    <mergeCell ref="E236:E238"/>
    <mergeCell ref="B189:B190"/>
    <mergeCell ref="E189:E190"/>
    <mergeCell ref="A191:A192"/>
    <mergeCell ref="B191:B192"/>
    <mergeCell ref="E191:E192"/>
    <mergeCell ref="A189:A190"/>
    <mergeCell ref="B195:B19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2018-11-01T09:06:50Z</dcterms:modified>
  <cp:category/>
  <cp:version/>
  <cp:contentType/>
  <cp:contentStatus/>
</cp:coreProperties>
</file>